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E:\【作成中】\"/>
    </mc:Choice>
  </mc:AlternateContent>
  <xr:revisionPtr revIDLastSave="0" documentId="13_ncr:1_{208008B1-536A-40E1-9138-F2A34F5D4C4D}" xr6:coauthVersionLast="47" xr6:coauthVersionMax="47" xr10:uidLastSave="{00000000-0000-0000-0000-000000000000}"/>
  <workbookProtection workbookAlgorithmName="SHA-512" workbookHashValue="MsrKPLe0jCvAsZ7DXokECG+OID9vq3fdPXt+Sm4vYik8urbB/c9C3FRtrRfmI6YJi5zn+KufuispxjryG7+7aQ==" workbookSaltValue="hCnjLaO0k8XZOrjNCWsvBQ==" workbookSpinCount="100000" lockStructure="1"/>
  <bookViews>
    <workbookView xWindow="-120" yWindow="-120" windowWidth="21840" windowHeight="131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LK80" i="4" s="1"/>
  <c r="FF7" i="5"/>
  <c r="KV80" i="4" s="1"/>
  <c r="FE7" i="5"/>
  <c r="KG80" i="4" s="1"/>
  <c r="FD7" i="5"/>
  <c r="MO79" i="4" s="1"/>
  <c r="FC7" i="5"/>
  <c r="LZ79" i="4" s="1"/>
  <c r="FB7" i="5"/>
  <c r="FA7" i="5"/>
  <c r="KV79" i="4" s="1"/>
  <c r="EZ7" i="5"/>
  <c r="EX7" i="5"/>
  <c r="EW7" i="5"/>
  <c r="IM80" i="4" s="1"/>
  <c r="EV7" i="5"/>
  <c r="EU7" i="5"/>
  <c r="ET7" i="5"/>
  <c r="ES7" i="5"/>
  <c r="ER7" i="5"/>
  <c r="IM79" i="4" s="1"/>
  <c r="EQ7" i="5"/>
  <c r="EP7" i="5"/>
  <c r="HI79" i="4" s="1"/>
  <c r="EO7" i="5"/>
  <c r="GT79" i="4" s="1"/>
  <c r="EM7" i="5"/>
  <c r="EL7" i="5"/>
  <c r="EK7" i="5"/>
  <c r="EJ7" i="5"/>
  <c r="EI7" i="5"/>
  <c r="DG80" i="4" s="1"/>
  <c r="EH7" i="5"/>
  <c r="EG7" i="5"/>
  <c r="EZ79" i="4" s="1"/>
  <c r="EF7" i="5"/>
  <c r="EK79" i="4" s="1"/>
  <c r="EE7" i="5"/>
  <c r="DV79" i="4" s="1"/>
  <c r="ED7" i="5"/>
  <c r="EB7" i="5"/>
  <c r="BX80" i="4" s="1"/>
  <c r="EA7" i="5"/>
  <c r="DZ7" i="5"/>
  <c r="AT80" i="4" s="1"/>
  <c r="DY7" i="5"/>
  <c r="DX7" i="5"/>
  <c r="DW7" i="5"/>
  <c r="DV7" i="5"/>
  <c r="BI79" i="4" s="1"/>
  <c r="DU7" i="5"/>
  <c r="DT7" i="5"/>
  <c r="AE79" i="4" s="1"/>
  <c r="DS7" i="5"/>
  <c r="P79" i="4" s="1"/>
  <c r="DQ7" i="5"/>
  <c r="MN56" i="4" s="1"/>
  <c r="DP7" i="5"/>
  <c r="DO7" i="5"/>
  <c r="LJ56" i="4" s="1"/>
  <c r="DN7" i="5"/>
  <c r="KU56" i="4" s="1"/>
  <c r="DM7" i="5"/>
  <c r="KF56" i="4" s="1"/>
  <c r="DL7" i="5"/>
  <c r="MN55" i="4" s="1"/>
  <c r="DK7" i="5"/>
  <c r="LY55" i="4" s="1"/>
  <c r="DJ7" i="5"/>
  <c r="DI7" i="5"/>
  <c r="KU55" i="4" s="1"/>
  <c r="DH7" i="5"/>
  <c r="DF7" i="5"/>
  <c r="DE7" i="5"/>
  <c r="DD7" i="5"/>
  <c r="DC7" i="5"/>
  <c r="DB7" i="5"/>
  <c r="DA7" i="5"/>
  <c r="IZ55" i="4" s="1"/>
  <c r="CZ7" i="5"/>
  <c r="IK55" i="4" s="1"/>
  <c r="CY7" i="5"/>
  <c r="CX7" i="5"/>
  <c r="HG55" i="4" s="1"/>
  <c r="CW7" i="5"/>
  <c r="GR55" i="4" s="1"/>
  <c r="CU7" i="5"/>
  <c r="CT7" i="5"/>
  <c r="EW56" i="4" s="1"/>
  <c r="CS7" i="5"/>
  <c r="EH56" i="4" s="1"/>
  <c r="CR7" i="5"/>
  <c r="CQ7" i="5"/>
  <c r="DD56" i="4" s="1"/>
  <c r="CP7" i="5"/>
  <c r="CO7" i="5"/>
  <c r="CN7" i="5"/>
  <c r="CM7" i="5"/>
  <c r="DS55" i="4" s="1"/>
  <c r="CL7" i="5"/>
  <c r="CJ7" i="5"/>
  <c r="CI7" i="5"/>
  <c r="BI56" i="4" s="1"/>
  <c r="CH7" i="5"/>
  <c r="AT56" i="4" s="1"/>
  <c r="CG7" i="5"/>
  <c r="CF7" i="5"/>
  <c r="CE7" i="5"/>
  <c r="BX55" i="4" s="1"/>
  <c r="CD7" i="5"/>
  <c r="BI55" i="4" s="1"/>
  <c r="CC7" i="5"/>
  <c r="CB7" i="5"/>
  <c r="AE55" i="4" s="1"/>
  <c r="CA7" i="5"/>
  <c r="P55" i="4" s="1"/>
  <c r="BY7" i="5"/>
  <c r="MN34" i="4" s="1"/>
  <c r="BX7" i="5"/>
  <c r="BW7" i="5"/>
  <c r="BV7" i="5"/>
  <c r="BU7" i="5"/>
  <c r="KF34" i="4" s="1"/>
  <c r="BT7" i="5"/>
  <c r="BS7" i="5"/>
  <c r="BR7" i="5"/>
  <c r="LJ33" i="4" s="1"/>
  <c r="BQ7" i="5"/>
  <c r="KU33" i="4" s="1"/>
  <c r="BP7" i="5"/>
  <c r="BN7" i="5"/>
  <c r="IZ34" i="4" s="1"/>
  <c r="BM7" i="5"/>
  <c r="IK34" i="4" s="1"/>
  <c r="BL7" i="5"/>
  <c r="BK7" i="5"/>
  <c r="HG34" i="4" s="1"/>
  <c r="BJ7" i="5"/>
  <c r="GR34" i="4" s="1"/>
  <c r="BI7" i="5"/>
  <c r="IZ33" i="4" s="1"/>
  <c r="BH7" i="5"/>
  <c r="IK33" i="4" s="1"/>
  <c r="BG7" i="5"/>
  <c r="BF7" i="5"/>
  <c r="BE7" i="5"/>
  <c r="BC7" i="5"/>
  <c r="BB7" i="5"/>
  <c r="BA7" i="5"/>
  <c r="AZ7" i="5"/>
  <c r="DS34" i="4" s="1"/>
  <c r="AY7" i="5"/>
  <c r="DD34" i="4" s="1"/>
  <c r="AX7" i="5"/>
  <c r="AW7" i="5"/>
  <c r="AV7" i="5"/>
  <c r="AU7" i="5"/>
  <c r="DS33" i="4" s="1"/>
  <c r="AT7" i="5"/>
  <c r="DD33" i="4" s="1"/>
  <c r="AR7" i="5"/>
  <c r="AQ7" i="5"/>
  <c r="BI34" i="4" s="1"/>
  <c r="AP7" i="5"/>
  <c r="AT34" i="4" s="1"/>
  <c r="AO7" i="5"/>
  <c r="AN7" i="5"/>
  <c r="AM7" i="5"/>
  <c r="BX33" i="4" s="1"/>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JW12" i="4" s="1"/>
  <c r="AF6" i="5"/>
  <c r="AE6" i="5"/>
  <c r="LP10" i="4" s="1"/>
  <c r="AD6" i="5"/>
  <c r="AC6" i="5"/>
  <c r="AB6" i="5"/>
  <c r="LP8" i="4" s="1"/>
  <c r="AA6" i="5"/>
  <c r="JW8" i="4" s="1"/>
  <c r="Z6" i="5"/>
  <c r="ID8" i="4" s="1"/>
  <c r="Y6" i="5"/>
  <c r="FZ12" i="4" s="1"/>
  <c r="X6" i="5"/>
  <c r="EG12" i="4" s="1"/>
  <c r="W6" i="5"/>
  <c r="CN12" i="4" s="1"/>
  <c r="V6" i="5"/>
  <c r="AU12" i="4" s="1"/>
  <c r="U6" i="5"/>
  <c r="B12" i="4" s="1"/>
  <c r="T6" i="5"/>
  <c r="FZ10" i="4" s="1"/>
  <c r="S6" i="5"/>
  <c r="EG10" i="4" s="1"/>
  <c r="R6" i="5"/>
  <c r="Q6" i="5"/>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C90" i="4"/>
  <c r="B90" i="4"/>
  <c r="LZ80" i="4"/>
  <c r="JB80" i="4"/>
  <c r="HX80" i="4"/>
  <c r="HI80" i="4"/>
  <c r="GT80" i="4"/>
  <c r="FO80" i="4"/>
  <c r="EZ80" i="4"/>
  <c r="EK80" i="4"/>
  <c r="DV80" i="4"/>
  <c r="BI80" i="4"/>
  <c r="AE80" i="4"/>
  <c r="P80" i="4"/>
  <c r="LK79" i="4"/>
  <c r="KG79" i="4"/>
  <c r="JB79" i="4"/>
  <c r="HX79" i="4"/>
  <c r="FO79" i="4"/>
  <c r="DG79" i="4"/>
  <c r="BX79" i="4"/>
  <c r="AT79" i="4"/>
  <c r="LY56" i="4"/>
  <c r="IZ56" i="4"/>
  <c r="IK56" i="4"/>
  <c r="HV56" i="4"/>
  <c r="HG56" i="4"/>
  <c r="GR56" i="4"/>
  <c r="FL56" i="4"/>
  <c r="DS56" i="4"/>
  <c r="BX56" i="4"/>
  <c r="AE56" i="4"/>
  <c r="P56" i="4"/>
  <c r="LJ55" i="4"/>
  <c r="KF55" i="4"/>
  <c r="HV55" i="4"/>
  <c r="FL55" i="4"/>
  <c r="EW55" i="4"/>
  <c r="EH55" i="4"/>
  <c r="DD55" i="4"/>
  <c r="AT55" i="4"/>
  <c r="LY34" i="4"/>
  <c r="LJ34" i="4"/>
  <c r="KU34" i="4"/>
  <c r="HV34" i="4"/>
  <c r="FL34" i="4"/>
  <c r="EW34" i="4"/>
  <c r="EH34" i="4"/>
  <c r="BX34" i="4"/>
  <c r="AE34" i="4"/>
  <c r="P34" i="4"/>
  <c r="MN33" i="4"/>
  <c r="LY33" i="4"/>
  <c r="KF33" i="4"/>
  <c r="HV33" i="4"/>
  <c r="HG33" i="4"/>
  <c r="GR33" i="4"/>
  <c r="FL33" i="4"/>
  <c r="EW33" i="4"/>
  <c r="EH33" i="4"/>
  <c r="AT33" i="4"/>
  <c r="AE33" i="4"/>
  <c r="P33" i="4"/>
  <c r="ID12" i="4"/>
  <c r="JW10" i="4"/>
  <c r="ID10" i="4"/>
  <c r="CN10" i="4"/>
  <c r="AU10" i="4"/>
  <c r="B10" i="4"/>
  <c r="FZ8" i="4"/>
  <c r="EG8" i="4"/>
  <c r="CN8" i="4"/>
  <c r="B8" i="4"/>
  <c r="B6" i="4"/>
  <c r="MO78" i="4" l="1"/>
  <c r="MN54" i="4"/>
  <c r="MN32" i="4"/>
  <c r="JB78" i="4"/>
  <c r="IZ54" i="4"/>
  <c r="IZ32" i="4"/>
  <c r="FO78" i="4"/>
  <c r="FL54" i="4"/>
  <c r="FL32" i="4"/>
  <c r="BX78" i="4"/>
  <c r="BX54" i="4"/>
  <c r="BX32" i="4"/>
  <c r="C11" i="5"/>
  <c r="D11" i="5"/>
  <c r="E11" i="5"/>
  <c r="B11" i="5"/>
  <c r="LZ78" i="4" l="1"/>
  <c r="IM78" i="4"/>
  <c r="EW32" i="4"/>
  <c r="BI78" i="4"/>
  <c r="BI54" i="4"/>
  <c r="BI32" i="4"/>
  <c r="LY54" i="4"/>
  <c r="LY32" i="4"/>
  <c r="IK54" i="4"/>
  <c r="IK32" i="4"/>
  <c r="EZ78" i="4"/>
  <c r="EW54" i="4"/>
  <c r="LJ32" i="4"/>
  <c r="EK78" i="4"/>
  <c r="EH54" i="4"/>
  <c r="EH32" i="4"/>
  <c r="AT78" i="4"/>
  <c r="AT54" i="4"/>
  <c r="AT32" i="4"/>
  <c r="LK78" i="4"/>
  <c r="LJ54" i="4"/>
  <c r="HX78" i="4"/>
  <c r="HV54" i="4"/>
  <c r="HV32" i="4"/>
  <c r="GR32" i="4"/>
  <c r="DD54" i="4"/>
  <c r="P32" i="4"/>
  <c r="KG78" i="4"/>
  <c r="KF54" i="4"/>
  <c r="KF32" i="4"/>
  <c r="GT78" i="4"/>
  <c r="GR54" i="4"/>
  <c r="DG78" i="4"/>
  <c r="DD32" i="4"/>
  <c r="P78" i="4"/>
  <c r="P54"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<sst xmlns="http://schemas.openxmlformats.org/spreadsheetml/2006/main" count="344" uniqueCount="186">
  <si>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</si>
  <si>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</si>
  <si>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</si>
  <si>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</si>
  <si>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</si>
  <si>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</si>
  <si>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</si>
  <si>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</si>
  <si>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</si>
  <si>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</si>
  <si>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</si>
  <si>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</si>
  <si>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</si>
  <si>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</si>
  <si>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</si>
  <si>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</si>
  <si>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</si>
  <si>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</si>
  <si>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</si>
  <si>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</si>
  <si>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</si>
  <si>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</si>
  <si>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</si>
  <si>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</si>
  <si>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</si>
  <si>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</si>
  <si>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</si>
  <si>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</si>
  <si>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</si>
  <si>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</si>
  <si>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</si>
  <si>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</si>
  <si>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</si>
  <si>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</si>
  <si>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</si>
  <si>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</si>
  <si>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</si>
  <si>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</si>
  <si>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</si>
  <si>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</si>
  <si>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</si>
  <si>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</si>
  <si>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</si>
  <si>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</si>
  <si>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</si>
  <si>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</si>
  <si>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</si>
  <si>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</si>
  <si>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</si>
  <si>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</si>
  <si>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</si>
  <si>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</si>
  <si>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</si>
  <si>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</si>
  <si>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</si>
  <si>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</si>
  <si>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</si>
  <si>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</si>
  <si>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</si>
  <si>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</si>
  <si>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</si>
  <si>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</si>
  <si>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</si>
  <si>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</si>
  <si>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</si>
  <si>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</si>
  <si>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</si>
  <si>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</si>
  <si>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</si>
  <si>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</si>
  <si>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</si>
  <si>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</si>
  <si>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</si>
  <si>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</si>
  <si>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</si>
  <si>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</si>
  <si>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</si>
  <si>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</si>
  <si>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</si>
  <si>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</si>
  <si>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</si>
  <si>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</si>
  <si>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</si>
  <si>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</si>
  <si>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</si>
  <si>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</si>
  <si>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</si>
  <si>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</si>
  <si>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</si>
  <si>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</si>
  <si>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</si>
  <si>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</si>
  <si>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</si>
  <si>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</si>
  <si>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</si>
  <si>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</si>
  <si>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</si>
  <si>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</si>
  <si>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</si>
  <si>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</si>
  <si>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</si>
  <si>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</si>
  <si>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</si>
  <si>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</si>
  <si>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</si>
  <si>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</si>
  <si>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</si>
  <si>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</si>
  <si>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</si>
  <si>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</si>
  <si>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</si>
  <si>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</si>
  <si>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</si>
  <si>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</si>
  <si>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</si>
  <si>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</si>
  <si>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</si>
  <si>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</si>
  <si>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</si>
  <si>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</si>
  <si>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</si>
  <si>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</si>
  <si>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</si>
  <si>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</si>
  <si>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</si>
  <si>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</si>
  <si>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</si>
  <si>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</si>
  <si>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</si>
  <si>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</si>
  <si>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</si>
  <si>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</si>
  <si>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</si>
  <si>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</si>
  <si>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</si>
  <si>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</si>
  <si>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</si>
  <si>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</si>
  <si>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</si>
  <si>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</si>
  <si>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</si>
  <si>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</si>
  <si>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</si>
  <si>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</si>
  <si>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</si>
  <si>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</si>
  <si>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</si>
  <si>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</si>
  <si>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</si>
  <si>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</si>
  <si>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</si>
  <si>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</si>
  <si>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</si>
  <si>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</si>
  <si>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</si>
  <si>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</si>
  <si>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</si>
  <si>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</si>
  <si>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</si>
  <si>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</si>
  <si>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</si>
  <si>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</si>
  <si>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</si>
  <si>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</si>
  <si>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</si>
  <si>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香美町</t>
  </si>
  <si>
    <t>公立香住病院</t>
  </si>
  <si>
    <t>条例全部</t>
  </si>
  <si>
    <t>病院事業</t>
  </si>
  <si>
    <t>一般病院</t>
  </si>
  <si>
    <t>50床以上～100床未満</t>
  </si>
  <si>
    <t>自治体職員</t>
  </si>
  <si>
    <t>直営</t>
  </si>
  <si>
    <t>透 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</si>
  <si>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</si>
  <si>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</si>
  <si>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</si>
  <si>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</si>
  <si>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</si>
  <si>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</si>
  <si>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</si>
  <si>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</si>
  <si>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香美町全体が過疎地域に指定されており、山間へき地・離島など民間医療機関の立地が困難な過疎地等における一般医療の提供を担っている。
　また、高齢化が進み、在宅復帰が困難な患者が増えると予想されるため、在宅に向け十分なリハビリを実施することや介護老人保健施設、訪問看護等の在宅医療提供体制の充実を図ることで、地域包括ケアシステムを支える役割を担っている。</t>
    <phoneticPr fontId="5"/>
  </si>
  <si>
    <r>
      <t>　</t>
    </r>
    <r>
      <rPr>
        <sz val="11"/>
        <rFont val="ＭＳ ゴシック"/>
        <family val="3"/>
        <charset val="128"/>
      </rPr>
      <t>平成３年に建設した病院本館は、すでに30年が経過し、老朽化が著しくなってきたため、令和３年度から一部改築を進めてきた。令和３年度は旧リハビリ棟を解体し、令和４から５年度にかけて、透析室、リハビリ室、カメラ室を備えた東館を新築した。
　また、平成３年以降に建物と共に整備した医療機器、器具備品等も次々と更新時期を迎えている。
　令和５年度は東館の新築や機器の購入により償却資産が増えたため、有形固定資産減価償却率及び器機備品減価償却率ともに前年度を下回っている。
　なお、有形固定資産の減価償却率は平均値を上回っているため、計画的な老朽化対策が必要となっている。
　また、1床当たり有形固定資産は平均値の2倍近くとなっているが、これは病院本館の建設時から比べて病床数を半分以下に減らしたことによるものである。</t>
    </r>
    <rPh sb="60" eb="62">
      <t>レイワ</t>
    </rPh>
    <rPh sb="63" eb="65">
      <t>ネンド</t>
    </rPh>
    <rPh sb="66" eb="67">
      <t>キュウ</t>
    </rPh>
    <rPh sb="71" eb="72">
      <t>トウ</t>
    </rPh>
    <rPh sb="73" eb="75">
      <t>カイタイ</t>
    </rPh>
    <rPh sb="77" eb="79">
      <t>レイワ</t>
    </rPh>
    <rPh sb="83" eb="85">
      <t>ネンド</t>
    </rPh>
    <rPh sb="90" eb="92">
      <t>トウセキ</t>
    </rPh>
    <rPh sb="92" eb="93">
      <t>シツ</t>
    </rPh>
    <rPh sb="98" eb="99">
      <t>シツ</t>
    </rPh>
    <rPh sb="103" eb="104">
      <t>シツ</t>
    </rPh>
    <rPh sb="105" eb="106">
      <t>ソナ</t>
    </rPh>
    <rPh sb="108" eb="109">
      <t>ヒガシ</t>
    </rPh>
    <rPh sb="109" eb="110">
      <t>ヤカタ</t>
    </rPh>
    <rPh sb="111" eb="113">
      <t>シンチク</t>
    </rPh>
    <rPh sb="125" eb="127">
      <t>イコウ</t>
    </rPh>
    <rPh sb="164" eb="166">
      <t>レイワ</t>
    </rPh>
    <rPh sb="167" eb="169">
      <t>ネンド</t>
    </rPh>
    <rPh sb="170" eb="172">
      <t>ヒガシカン</t>
    </rPh>
    <rPh sb="173" eb="175">
      <t>シンチク</t>
    </rPh>
    <rPh sb="176" eb="178">
      <t>キキ</t>
    </rPh>
    <rPh sb="179" eb="181">
      <t>コウニュウ</t>
    </rPh>
    <rPh sb="184" eb="188">
      <t>ショウキャクシサン</t>
    </rPh>
    <rPh sb="189" eb="190">
      <t>フ</t>
    </rPh>
    <rPh sb="195" eb="201">
      <t>ユウケイコテイシサン</t>
    </rPh>
    <rPh sb="201" eb="206">
      <t>ゲンカショウキャクリツ</t>
    </rPh>
    <rPh sb="206" eb="207">
      <t>オヨ</t>
    </rPh>
    <rPh sb="208" eb="210">
      <t>キキ</t>
    </rPh>
    <rPh sb="210" eb="212">
      <t>ビヒン</t>
    </rPh>
    <rPh sb="212" eb="217">
      <t>ゲンカショウキャクリツ</t>
    </rPh>
    <rPh sb="220" eb="223">
      <t>ゼンネンド</t>
    </rPh>
    <rPh sb="224" eb="226">
      <t>シタマワ</t>
    </rPh>
    <phoneticPr fontId="5"/>
  </si>
  <si>
    <t>　令和４年度は、コロナ禍による発熱外来患者の増により外来患者数は前年度より増となったが、令和５年度は発熱外来患者数も減り、外来患者数は前年度より3,947人の減となった。しかし1人当たりの単価が入院・外来ともに増となったため、結果的に外来収益は前年度並みとなり、入院収益は入院患者数が前年度より104人減ったものの収益は増となった。一方支出は、物価高騰による経費の増や給与費の増により総費用・医業費用ともに前年度より増となり、その結果、経常収支比率・医業収支比率・修正医業収支比率は昨年度を下回った。また入院患者数の減により病床利用率は減となり、職員給与費の増により職員給与費対医業収益比率は増となった。
　</t>
    <rPh sb="1" eb="3">
      <t>レイワ</t>
    </rPh>
    <rPh sb="4" eb="6">
      <t>ネンド</t>
    </rPh>
    <rPh sb="11" eb="12">
      <t>カ</t>
    </rPh>
    <rPh sb="15" eb="19">
      <t>ハツネツガイライ</t>
    </rPh>
    <rPh sb="19" eb="21">
      <t>カンジャ</t>
    </rPh>
    <rPh sb="22" eb="23">
      <t>ゾウ</t>
    </rPh>
    <rPh sb="26" eb="28">
      <t>ガイライ</t>
    </rPh>
    <rPh sb="28" eb="31">
      <t>カンジャスウ</t>
    </rPh>
    <rPh sb="32" eb="35">
      <t>ゼンネンド</t>
    </rPh>
    <rPh sb="37" eb="38">
      <t>ゾウ</t>
    </rPh>
    <rPh sb="44" eb="46">
      <t>レイワ</t>
    </rPh>
    <rPh sb="47" eb="49">
      <t>ネンド</t>
    </rPh>
    <rPh sb="50" eb="57">
      <t>ハツネツガイライカンジャスウ</t>
    </rPh>
    <rPh sb="58" eb="59">
      <t>ヘ</t>
    </rPh>
    <rPh sb="61" eb="66">
      <t>ガイライカンジャスウ</t>
    </rPh>
    <rPh sb="67" eb="70">
      <t>ゼンネンド</t>
    </rPh>
    <rPh sb="77" eb="78">
      <t>ニン</t>
    </rPh>
    <rPh sb="79" eb="80">
      <t>ゲン</t>
    </rPh>
    <rPh sb="89" eb="90">
      <t>ニン</t>
    </rPh>
    <rPh sb="90" eb="91">
      <t>ア</t>
    </rPh>
    <rPh sb="94" eb="96">
      <t>タンカ</t>
    </rPh>
    <rPh sb="97" eb="99">
      <t>ニュウイン</t>
    </rPh>
    <rPh sb="100" eb="102">
      <t>ガイライ</t>
    </rPh>
    <rPh sb="105" eb="106">
      <t>ゾウ</t>
    </rPh>
    <rPh sb="113" eb="116">
      <t>ケッカテキ</t>
    </rPh>
    <rPh sb="117" eb="121">
      <t>ガイライシュウエキ</t>
    </rPh>
    <rPh sb="122" eb="126">
      <t>ゼンネンドナ</t>
    </rPh>
    <rPh sb="131" eb="135">
      <t>ニュウインシュウエキ</t>
    </rPh>
    <rPh sb="136" eb="141">
      <t>ニュウインカンジャスウ</t>
    </rPh>
    <rPh sb="142" eb="145">
      <t>ゼンネンド</t>
    </rPh>
    <rPh sb="150" eb="151">
      <t>ニン</t>
    </rPh>
    <rPh sb="151" eb="152">
      <t>ヘ</t>
    </rPh>
    <rPh sb="157" eb="159">
      <t>シュウエキ</t>
    </rPh>
    <rPh sb="160" eb="161">
      <t>ゾウ</t>
    </rPh>
    <rPh sb="166" eb="168">
      <t>イッポウ</t>
    </rPh>
    <rPh sb="168" eb="170">
      <t>シシュツ</t>
    </rPh>
    <rPh sb="172" eb="176">
      <t>ブッカコウトウ</t>
    </rPh>
    <rPh sb="179" eb="181">
      <t>ケイヒ</t>
    </rPh>
    <rPh sb="182" eb="183">
      <t>ゾウ</t>
    </rPh>
    <rPh sb="184" eb="187">
      <t>キュウヨヒ</t>
    </rPh>
    <rPh sb="188" eb="189">
      <t>ゾウ</t>
    </rPh>
    <rPh sb="192" eb="195">
      <t>ソウヒヨウ</t>
    </rPh>
    <rPh sb="196" eb="200">
      <t>イギョウヒヨウ</t>
    </rPh>
    <rPh sb="203" eb="206">
      <t>ゼンネンド</t>
    </rPh>
    <rPh sb="208" eb="209">
      <t>ゾウ</t>
    </rPh>
    <rPh sb="215" eb="217">
      <t>ケッカ</t>
    </rPh>
    <rPh sb="218" eb="224">
      <t>ケイジョウシュウシヒリツ</t>
    </rPh>
    <rPh sb="232" eb="234">
      <t>シュウセイ</t>
    </rPh>
    <rPh sb="234" eb="236">
      <t>イギョウ</t>
    </rPh>
    <rPh sb="236" eb="240">
      <t>シュウシヒリツ</t>
    </rPh>
    <rPh sb="245" eb="246">
      <t>シタ</t>
    </rPh>
    <rPh sb="252" eb="257">
      <t>ニュウインカンジャスウ</t>
    </rPh>
    <rPh sb="258" eb="259">
      <t>ゲン</t>
    </rPh>
    <rPh sb="262" eb="267">
      <t>ビョウショウリヨウリツ</t>
    </rPh>
    <rPh sb="268" eb="269">
      <t>ゲン</t>
    </rPh>
    <rPh sb="279" eb="280">
      <t>ゾウ</t>
    </rPh>
    <rPh sb="296" eb="297">
      <t>ゾウ</t>
    </rPh>
    <phoneticPr fontId="5"/>
  </si>
  <si>
    <t>　医業活動における経営状況を判断する入院患者1人1日当たり収益、外来患者1人1日当たり収益などは、前年度（令和4年度）と比較して改善したことで、類似病院平均値を上回った。経常収支比率や医業収支比率も前年度より減とはなっているが、平均値を上回っている。
　しかし、当院は類似区分の50床以上100床未満の中でも50床と最小の規模であるが、累積欠損金比率は全国及び類似病院平均から大きく離れている。令和５年度は入院患者・外来患者共に前年度より減となり、決して経営状況が良いとは言えない。
　このため、令和５年度末に新たに策定した公立香住病院経営強化プランに基づき、今後も更に経費節減、増収対策等の経営改善を行い、住民により良い医療サービスの提供に努める。</t>
    <rPh sb="18" eb="20">
      <t>ニュウイン</t>
    </rPh>
    <rPh sb="32" eb="36">
      <t>ガイライカンジャ</t>
    </rPh>
    <rPh sb="37" eb="38">
      <t>ニン</t>
    </rPh>
    <rPh sb="39" eb="40">
      <t>ヒ</t>
    </rPh>
    <rPh sb="40" eb="41">
      <t>ア</t>
    </rPh>
    <rPh sb="43" eb="45">
      <t>シュウエキ</t>
    </rPh>
    <rPh sb="85" eb="91">
      <t>ケイジョウシュウシヒリツ</t>
    </rPh>
    <rPh sb="92" eb="98">
      <t>イギョウシュウシヒリツ</t>
    </rPh>
    <rPh sb="99" eb="102">
      <t>ゼンネンド</t>
    </rPh>
    <rPh sb="104" eb="105">
      <t>ゲン</t>
    </rPh>
    <rPh sb="114" eb="117">
      <t>ヘイキンチ</t>
    </rPh>
    <rPh sb="118" eb="120">
      <t>ウワマワ</t>
    </rPh>
    <rPh sb="197" eb="199">
      <t>レイワ</t>
    </rPh>
    <rPh sb="200" eb="202">
      <t>ネンド</t>
    </rPh>
    <rPh sb="203" eb="207">
      <t>ニュウインカンジャ</t>
    </rPh>
    <rPh sb="208" eb="213">
      <t>ガイライカンジャトモ</t>
    </rPh>
    <rPh sb="214" eb="217">
      <t>ゼンネンド</t>
    </rPh>
    <rPh sb="219" eb="220">
      <t>ゲン</t>
    </rPh>
    <rPh sb="248" eb="250">
      <t>レイワ</t>
    </rPh>
    <rPh sb="251" eb="253">
      <t>ネンド</t>
    </rPh>
    <rPh sb="253" eb="254">
      <t>マツ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</si>
</sst>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56.5</c:v>
                </c:pt>
                <c:pt idx="1">
                  <c:v>59.2</c:v>
                </c:pt>
                <c:pt idx="2">
                  <c:v>66</c:v>
                </c:pt>
                <c:pt idx="3">
                  <c:v>62.2</c:v>
                </c:pt>
                <c:pt idx="4">
                  <c:v>61.5</c:v>
                </c:pt>
              </c:numCache>
            </c:numRef>
          </c:val>
          <c:extLst>
            <c:ext xmlns:c16="http://schemas.microsoft.com/office/drawing/2014/chart" uri="{C3380CC4-5D6E-409C-BE32-E72D297353CC}">
              <c16:uniqueId val="{00000000-B5B5-40BA-8D21-C946889E54C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B5B5-40BA-8D21-C946889E54C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9500</c:v>
                </c:pt>
                <c:pt idx="1">
                  <c:v>9970</c:v>
                </c:pt>
                <c:pt idx="2">
                  <c:v>9992</c:v>
                </c:pt>
                <c:pt idx="3">
                  <c:v>9952</c:v>
                </c:pt>
                <c:pt idx="4">
                  <c:v>10878</c:v>
                </c:pt>
              </c:numCache>
            </c:numRef>
          </c:val>
          <c:extLst>
            <c:ext xmlns:c16="http://schemas.microsoft.com/office/drawing/2014/chart" uri="{C3380CC4-5D6E-409C-BE32-E72D297353CC}">
              <c16:uniqueId val="{00000000-E98F-420D-87F3-0BF6DF8A09F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E98F-420D-87F3-0BF6DF8A09F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27041</c:v>
                </c:pt>
                <c:pt idx="1">
                  <c:v>27039</c:v>
                </c:pt>
                <c:pt idx="2">
                  <c:v>28062</c:v>
                </c:pt>
                <c:pt idx="3">
                  <c:v>29464</c:v>
                </c:pt>
                <c:pt idx="4">
                  <c:v>30322</c:v>
                </c:pt>
              </c:numCache>
            </c:numRef>
          </c:val>
          <c:extLst>
            <c:ext xmlns:c16="http://schemas.microsoft.com/office/drawing/2014/chart" uri="{C3380CC4-5D6E-409C-BE32-E72D297353CC}">
              <c16:uniqueId val="{00000000-B65A-41D5-A967-592C1E552E0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B65A-41D5-A967-592C1E552E0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372.7</c:v>
                </c:pt>
                <c:pt idx="1">
                  <c:v>388.5</c:v>
                </c:pt>
                <c:pt idx="2">
                  <c:v>364.9</c:v>
                </c:pt>
                <c:pt idx="3">
                  <c:v>337.8</c:v>
                </c:pt>
                <c:pt idx="4">
                  <c:v>338.2</c:v>
                </c:pt>
              </c:numCache>
            </c:numRef>
          </c:val>
          <c:extLst>
            <c:ext xmlns:c16="http://schemas.microsoft.com/office/drawing/2014/chart" uri="{C3380CC4-5D6E-409C-BE32-E72D297353CC}">
              <c16:uniqueId val="{00000000-21EB-43E2-8019-FA0ED6C61CC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21EB-43E2-8019-FA0ED6C61CC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73.5</c:v>
                </c:pt>
                <c:pt idx="1">
                  <c:v>72.400000000000006</c:v>
                </c:pt>
                <c:pt idx="2">
                  <c:v>74.900000000000006</c:v>
                </c:pt>
                <c:pt idx="3">
                  <c:v>79.599999999999994</c:v>
                </c:pt>
                <c:pt idx="4">
                  <c:v>76.900000000000006</c:v>
                </c:pt>
              </c:numCache>
            </c:numRef>
          </c:val>
          <c:extLst>
            <c:ext xmlns:c16="http://schemas.microsoft.com/office/drawing/2014/chart" uri="{C3380CC4-5D6E-409C-BE32-E72D297353CC}">
              <c16:uniqueId val="{00000000-5673-4D02-8B3B-9A70F9CFA33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5673-4D02-8B3B-9A70F9CFA33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78.5</c:v>
                </c:pt>
                <c:pt idx="1">
                  <c:v>77.400000000000006</c:v>
                </c:pt>
                <c:pt idx="2">
                  <c:v>79.8</c:v>
                </c:pt>
                <c:pt idx="3">
                  <c:v>84.4</c:v>
                </c:pt>
                <c:pt idx="4">
                  <c:v>81.5</c:v>
                </c:pt>
              </c:numCache>
            </c:numRef>
          </c:val>
          <c:extLst>
            <c:ext xmlns:c16="http://schemas.microsoft.com/office/drawing/2014/chart" uri="{C3380CC4-5D6E-409C-BE32-E72D297353CC}">
              <c16:uniqueId val="{00000000-9009-4E41-A557-DD01163682D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9009-4E41-A557-DD01163682D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102.5</c:v>
                </c:pt>
                <c:pt idx="1">
                  <c:v>94</c:v>
                </c:pt>
                <c:pt idx="2">
                  <c:v>92.9</c:v>
                </c:pt>
                <c:pt idx="3">
                  <c:v>98.4</c:v>
                </c:pt>
                <c:pt idx="4">
                  <c:v>97.2</c:v>
                </c:pt>
              </c:numCache>
            </c:numRef>
          </c:val>
          <c:extLst>
            <c:ext xmlns:c16="http://schemas.microsoft.com/office/drawing/2014/chart" uri="{C3380CC4-5D6E-409C-BE32-E72D297353CC}">
              <c16:uniqueId val="{00000000-5106-4C0E-87EC-1FB3D02A9EC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5106-4C0E-87EC-1FB3D02A9EC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76.900000000000006</c:v>
                </c:pt>
                <c:pt idx="1">
                  <c:v>77.599999999999994</c:v>
                </c:pt>
                <c:pt idx="2">
                  <c:v>77.5</c:v>
                </c:pt>
                <c:pt idx="3">
                  <c:v>78.099999999999994</c:v>
                </c:pt>
                <c:pt idx="4">
                  <c:v>64.099999999999994</c:v>
                </c:pt>
              </c:numCache>
            </c:numRef>
          </c:val>
          <c:extLst>
            <c:ext xmlns:c16="http://schemas.microsoft.com/office/drawing/2014/chart" uri="{C3380CC4-5D6E-409C-BE32-E72D297353CC}">
              <c16:uniqueId val="{00000000-2DDA-4BEB-A882-565579A5149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2DDA-4BEB-A882-565579A5149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83.5</c:v>
                </c:pt>
                <c:pt idx="1">
                  <c:v>83.4</c:v>
                </c:pt>
                <c:pt idx="2">
                  <c:v>80.400000000000006</c:v>
                </c:pt>
                <c:pt idx="3">
                  <c:v>79.8</c:v>
                </c:pt>
                <c:pt idx="4">
                  <c:v>68.099999999999994</c:v>
                </c:pt>
              </c:numCache>
            </c:numRef>
          </c:val>
          <c:extLst>
            <c:ext xmlns:c16="http://schemas.microsoft.com/office/drawing/2014/chart" uri="{C3380CC4-5D6E-409C-BE32-E72D297353CC}">
              <c16:uniqueId val="{00000000-BA17-4DD5-BF76-BD3E4A87B22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BA17-4DD5-BF76-BD3E4A87B22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76202720</c:v>
                </c:pt>
                <c:pt idx="1">
                  <c:v>77159480</c:v>
                </c:pt>
                <c:pt idx="2">
                  <c:v>75304140</c:v>
                </c:pt>
                <c:pt idx="3">
                  <c:v>75738760</c:v>
                </c:pt>
                <c:pt idx="4">
                  <c:v>87263000</c:v>
                </c:pt>
              </c:numCache>
            </c:numRef>
          </c:val>
          <c:extLst>
            <c:ext xmlns:c16="http://schemas.microsoft.com/office/drawing/2014/chart" uri="{C3380CC4-5D6E-409C-BE32-E72D297353CC}">
              <c16:uniqueId val="{00000000-CFA6-4147-86EE-3661170B7A3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CFA6-4147-86EE-3661170B7A3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13.6</c:v>
                </c:pt>
                <c:pt idx="1">
                  <c:v>12.9</c:v>
                </c:pt>
                <c:pt idx="2">
                  <c:v>12.9</c:v>
                </c:pt>
                <c:pt idx="3">
                  <c:v>14.2</c:v>
                </c:pt>
                <c:pt idx="4">
                  <c:v>14</c:v>
                </c:pt>
              </c:numCache>
            </c:numRef>
          </c:val>
          <c:extLst>
            <c:ext xmlns:c16="http://schemas.microsoft.com/office/drawing/2014/chart" uri="{C3380CC4-5D6E-409C-BE32-E72D297353CC}">
              <c16:uniqueId val="{00000000-BF8B-4F23-A7D3-62F5804C7AE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BF8B-4F23-A7D3-62F5804C7AE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69.900000000000006</c:v>
                </c:pt>
                <c:pt idx="1">
                  <c:v>82.3</c:v>
                </c:pt>
                <c:pt idx="2">
                  <c:v>79.8</c:v>
                </c:pt>
                <c:pt idx="3">
                  <c:v>77.599999999999994</c:v>
                </c:pt>
                <c:pt idx="4">
                  <c:v>78.8</c:v>
                </c:pt>
              </c:numCache>
            </c:numRef>
          </c:val>
          <c:extLst>
            <c:ext xmlns:c16="http://schemas.microsoft.com/office/drawing/2014/chart" uri="{C3380CC4-5D6E-409C-BE32-E72D297353CC}">
              <c16:uniqueId val="{00000000-23DD-49F8-AC59-69C79430B0D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23DD-49F8-AC59-69C79430B0D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Y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1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7" t="str">
        <f>データ!H6</f>
        <v>兵庫県香美町　公立香住病院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138" t="s">
        <v>9</v>
      </c>
      <c r="NK7" s="139"/>
      <c r="NL7" s="139"/>
      <c r="NM7" s="139"/>
      <c r="NN7" s="139"/>
      <c r="NO7" s="139"/>
      <c r="NP7" s="139"/>
      <c r="NQ7" s="139"/>
      <c r="NR7" s="139"/>
      <c r="NS7" s="139"/>
      <c r="NT7" s="139"/>
      <c r="NU7" s="139"/>
      <c r="NV7" s="139"/>
      <c r="NW7" s="140"/>
      <c r="NX7" s="3"/>
    </row>
    <row r="8" spans="1:388" ht="18.75" customHeight="1">
      <c r="A8" s="2"/>
      <c r="B8" s="118" t="str">
        <f>データ!K6</f>
        <v>条例全部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50床以上～100床未満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自治体職員</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2">
        <f>データ!Z6</f>
        <v>50</v>
      </c>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4"/>
      <c r="JW8" s="102" t="str">
        <f>データ!AA6</f>
        <v>-</v>
      </c>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03"/>
      <c r="LK8" s="103"/>
      <c r="LL8" s="103"/>
      <c r="LM8" s="103"/>
      <c r="LN8" s="103"/>
      <c r="LO8" s="104"/>
      <c r="LP8" s="102" t="str">
        <f>データ!AB6</f>
        <v>-</v>
      </c>
      <c r="LQ8" s="103"/>
      <c r="LR8" s="103"/>
      <c r="LS8" s="103"/>
      <c r="LT8" s="103"/>
      <c r="LU8" s="103"/>
      <c r="LV8" s="103"/>
      <c r="LW8" s="103"/>
      <c r="LX8" s="103"/>
      <c r="LY8" s="103"/>
      <c r="LZ8" s="103"/>
      <c r="MA8" s="103"/>
      <c r="MB8" s="103"/>
      <c r="MC8" s="103"/>
      <c r="MD8" s="103"/>
      <c r="ME8" s="103"/>
      <c r="MF8" s="103"/>
      <c r="MG8" s="103"/>
      <c r="MH8" s="103"/>
      <c r="MI8" s="103"/>
      <c r="MJ8" s="103"/>
      <c r="MK8" s="103"/>
      <c r="ML8" s="103"/>
      <c r="MM8" s="103"/>
      <c r="MN8" s="103"/>
      <c r="MO8" s="103"/>
      <c r="MP8" s="103"/>
      <c r="MQ8" s="103"/>
      <c r="MR8" s="103"/>
      <c r="MS8" s="103"/>
      <c r="MT8" s="103"/>
      <c r="MU8" s="103"/>
      <c r="MV8" s="103"/>
      <c r="MW8" s="103"/>
      <c r="MX8" s="103"/>
      <c r="MY8" s="103"/>
      <c r="MZ8" s="103"/>
      <c r="NA8" s="103"/>
      <c r="NB8" s="103"/>
      <c r="NC8" s="103"/>
      <c r="ND8" s="103"/>
      <c r="NE8" s="103"/>
      <c r="NF8" s="103"/>
      <c r="NG8" s="103"/>
      <c r="NH8" s="104"/>
      <c r="NI8" s="3"/>
      <c r="NJ8" s="134" t="s">
        <v>10</v>
      </c>
      <c r="NK8" s="135"/>
      <c r="NL8" s="128" t="s">
        <v>11</v>
      </c>
      <c r="NM8" s="128"/>
      <c r="NN8" s="128"/>
      <c r="NO8" s="128"/>
      <c r="NP8" s="128"/>
      <c r="NQ8" s="128"/>
      <c r="NR8" s="128"/>
      <c r="NS8" s="128"/>
      <c r="NT8" s="128"/>
      <c r="NU8" s="128"/>
      <c r="NV8" s="128"/>
      <c r="NW8" s="129"/>
      <c r="NX8" s="3"/>
    </row>
    <row r="9" spans="1:388" ht="18.75" customHeight="1">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30" t="s">
        <v>20</v>
      </c>
      <c r="NK9" s="131"/>
      <c r="NL9" s="132" t="s">
        <v>21</v>
      </c>
      <c r="NM9" s="132"/>
      <c r="NN9" s="132"/>
      <c r="NO9" s="132"/>
      <c r="NP9" s="132"/>
      <c r="NQ9" s="132"/>
      <c r="NR9" s="132"/>
      <c r="NS9" s="132"/>
      <c r="NT9" s="132"/>
      <c r="NU9" s="132"/>
      <c r="NV9" s="132"/>
      <c r="NW9" s="133"/>
      <c r="NX9" s="3"/>
    </row>
    <row r="10" spans="1:388" ht="18.75" customHeight="1">
      <c r="A10" s="2"/>
      <c r="B10" s="118" t="str">
        <f>データ!P6</f>
        <v>直営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2">
        <f>データ!Q6</f>
        <v>8</v>
      </c>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4"/>
      <c r="CN10" s="118" t="str">
        <f>データ!R6</f>
        <v>-</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透 訓</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輪</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2" t="str">
        <f>データ!AC6</f>
        <v>-</v>
      </c>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4"/>
      <c r="JW10" s="102" t="str">
        <f>データ!AD6</f>
        <v>-</v>
      </c>
      <c r="JX10" s="103"/>
      <c r="JY10" s="103"/>
      <c r="JZ10" s="103"/>
      <c r="KA10" s="103"/>
      <c r="KB10" s="103"/>
      <c r="KC10" s="103"/>
      <c r="KD10" s="103"/>
      <c r="KE10" s="103"/>
      <c r="KF10" s="103"/>
      <c r="KG10" s="103"/>
      <c r="KH10" s="103"/>
      <c r="KI10" s="103"/>
      <c r="KJ10" s="103"/>
      <c r="KK10" s="103"/>
      <c r="KL10" s="103"/>
      <c r="KM10" s="103"/>
      <c r="KN10" s="103"/>
      <c r="KO10" s="103"/>
      <c r="KP10" s="103"/>
      <c r="KQ10" s="103"/>
      <c r="KR10" s="103"/>
      <c r="KS10" s="103"/>
      <c r="KT10" s="103"/>
      <c r="KU10" s="103"/>
      <c r="KV10" s="103"/>
      <c r="KW10" s="103"/>
      <c r="KX10" s="103"/>
      <c r="KY10" s="103"/>
      <c r="KZ10" s="103"/>
      <c r="LA10" s="103"/>
      <c r="LB10" s="103"/>
      <c r="LC10" s="103"/>
      <c r="LD10" s="103"/>
      <c r="LE10" s="103"/>
      <c r="LF10" s="103"/>
      <c r="LG10" s="103"/>
      <c r="LH10" s="103"/>
      <c r="LI10" s="103"/>
      <c r="LJ10" s="103"/>
      <c r="LK10" s="103"/>
      <c r="LL10" s="103"/>
      <c r="LM10" s="103"/>
      <c r="LN10" s="103"/>
      <c r="LO10" s="104"/>
      <c r="LP10" s="102">
        <f>データ!AE6</f>
        <v>50</v>
      </c>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c r="MY10" s="103"/>
      <c r="MZ10" s="103"/>
      <c r="NA10" s="103"/>
      <c r="NB10" s="103"/>
      <c r="NC10" s="103"/>
      <c r="ND10" s="103"/>
      <c r="NE10" s="103"/>
      <c r="NF10" s="103"/>
      <c r="NG10" s="103"/>
      <c r="NH10" s="104"/>
      <c r="NI10" s="2"/>
      <c r="NJ10" s="126" t="s">
        <v>22</v>
      </c>
      <c r="NK10" s="127"/>
      <c r="NL10" s="121" t="s">
        <v>23</v>
      </c>
      <c r="NM10" s="121"/>
      <c r="NN10" s="121"/>
      <c r="NO10" s="121"/>
      <c r="NP10" s="121"/>
      <c r="NQ10" s="121"/>
      <c r="NR10" s="121"/>
      <c r="NS10" s="121"/>
      <c r="NT10" s="121"/>
      <c r="NU10" s="121"/>
      <c r="NV10" s="121"/>
      <c r="NW10" s="122"/>
      <c r="NX10" s="3"/>
    </row>
    <row r="11" spans="1:388" ht="18.75" customHeight="1">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FZ11" s="123" t="s">
        <v>28</v>
      </c>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5"/>
      <c r="ID11" s="123" t="s">
        <v>29</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30</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31</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5"/>
      <c r="NJ11" s="3"/>
      <c r="NK11" s="3"/>
      <c r="NL11" s="3"/>
      <c r="NM11" s="3"/>
      <c r="NN11" s="3"/>
      <c r="NO11" s="3"/>
      <c r="NP11" s="3"/>
      <c r="NQ11" s="3"/>
      <c r="NR11" s="3"/>
      <c r="NS11" s="3"/>
      <c r="NT11" s="3"/>
      <c r="NU11" s="3"/>
      <c r="NV11" s="3"/>
      <c r="NW11" s="3"/>
      <c r="NX11" s="3"/>
    </row>
    <row r="12" spans="1:388" ht="18.75" customHeight="1">
      <c r="A12" s="2"/>
      <c r="B12" s="102">
        <f>データ!U6</f>
        <v>15657</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4"/>
      <c r="AU12" s="102">
        <f>データ!V6</f>
        <v>7138</v>
      </c>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4"/>
      <c r="CN12" s="118" t="str">
        <f>データ!W6</f>
        <v>第１種該当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FZ12" s="118" t="str">
        <f>データ!Y6</f>
        <v>１０：１</v>
      </c>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20"/>
      <c r="ID12" s="102">
        <f>データ!AF6</f>
        <v>41</v>
      </c>
      <c r="IE12" s="103"/>
      <c r="IF12" s="103"/>
      <c r="IG12" s="103"/>
      <c r="IH12" s="103"/>
      <c r="II12" s="103"/>
      <c r="IJ12" s="103"/>
      <c r="IK12" s="103"/>
      <c r="IL12" s="103"/>
      <c r="IM12" s="103"/>
      <c r="IN12" s="103"/>
      <c r="IO12" s="103"/>
      <c r="IP12" s="103"/>
      <c r="IQ12" s="103"/>
      <c r="IR12" s="103"/>
      <c r="IS12" s="103"/>
      <c r="IT12" s="103"/>
      <c r="IU12" s="103"/>
      <c r="IV12" s="103"/>
      <c r="IW12" s="103"/>
      <c r="IX12" s="103"/>
      <c r="IY12" s="103"/>
      <c r="IZ12" s="103"/>
      <c r="JA12" s="103"/>
      <c r="JB12" s="103"/>
      <c r="JC12" s="103"/>
      <c r="JD12" s="103"/>
      <c r="JE12" s="103"/>
      <c r="JF12" s="103"/>
      <c r="JG12" s="103"/>
      <c r="JH12" s="103"/>
      <c r="JI12" s="103"/>
      <c r="JJ12" s="103"/>
      <c r="JK12" s="103"/>
      <c r="JL12" s="103"/>
      <c r="JM12" s="103"/>
      <c r="JN12" s="103"/>
      <c r="JO12" s="103"/>
      <c r="JP12" s="103"/>
      <c r="JQ12" s="103"/>
      <c r="JR12" s="103"/>
      <c r="JS12" s="103"/>
      <c r="JT12" s="103"/>
      <c r="JU12" s="103"/>
      <c r="JV12" s="104"/>
      <c r="JW12" s="102" t="str">
        <f>データ!AG6</f>
        <v>-</v>
      </c>
      <c r="JX12" s="103"/>
      <c r="JY12" s="103"/>
      <c r="JZ12" s="103"/>
      <c r="KA12" s="103"/>
      <c r="KB12" s="103"/>
      <c r="KC12" s="103"/>
      <c r="KD12" s="103"/>
      <c r="KE12" s="103"/>
      <c r="KF12" s="103"/>
      <c r="KG12" s="103"/>
      <c r="KH12" s="103"/>
      <c r="KI12" s="103"/>
      <c r="KJ12" s="103"/>
      <c r="KK12" s="103"/>
      <c r="KL12" s="103"/>
      <c r="KM12" s="103"/>
      <c r="KN12" s="103"/>
      <c r="KO12" s="103"/>
      <c r="KP12" s="103"/>
      <c r="KQ12" s="103"/>
      <c r="KR12" s="103"/>
      <c r="KS12" s="103"/>
      <c r="KT12" s="103"/>
      <c r="KU12" s="103"/>
      <c r="KV12" s="103"/>
      <c r="KW12" s="103"/>
      <c r="KX12" s="103"/>
      <c r="KY12" s="103"/>
      <c r="KZ12" s="103"/>
      <c r="LA12" s="103"/>
      <c r="LB12" s="103"/>
      <c r="LC12" s="103"/>
      <c r="LD12" s="103"/>
      <c r="LE12" s="103"/>
      <c r="LF12" s="103"/>
      <c r="LG12" s="103"/>
      <c r="LH12" s="103"/>
      <c r="LI12" s="103"/>
      <c r="LJ12" s="103"/>
      <c r="LK12" s="103"/>
      <c r="LL12" s="103"/>
      <c r="LM12" s="103"/>
      <c r="LN12" s="103"/>
      <c r="LO12" s="104"/>
      <c r="LP12" s="102">
        <f>データ!AH6</f>
        <v>41</v>
      </c>
      <c r="LQ12" s="103"/>
      <c r="LR12" s="103"/>
      <c r="LS12" s="103"/>
      <c r="LT12" s="103"/>
      <c r="LU12" s="103"/>
      <c r="LV12" s="103"/>
      <c r="LW12" s="103"/>
      <c r="LX12" s="103"/>
      <c r="LY12" s="103"/>
      <c r="LZ12" s="103"/>
      <c r="MA12" s="103"/>
      <c r="MB12" s="103"/>
      <c r="MC12" s="103"/>
      <c r="MD12" s="103"/>
      <c r="ME12" s="103"/>
      <c r="MF12" s="103"/>
      <c r="MG12" s="103"/>
      <c r="MH12" s="103"/>
      <c r="MI12" s="103"/>
      <c r="MJ12" s="103"/>
      <c r="MK12" s="103"/>
      <c r="ML12" s="103"/>
      <c r="MM12" s="103"/>
      <c r="MN12" s="103"/>
      <c r="MO12" s="103"/>
      <c r="MP12" s="103"/>
      <c r="MQ12" s="103"/>
      <c r="MR12" s="103"/>
      <c r="MS12" s="103"/>
      <c r="MT12" s="103"/>
      <c r="MU12" s="103"/>
      <c r="MV12" s="103"/>
      <c r="MW12" s="103"/>
      <c r="MX12" s="103"/>
      <c r="MY12" s="103"/>
      <c r="MZ12" s="103"/>
      <c r="NA12" s="103"/>
      <c r="NB12" s="103"/>
      <c r="NC12" s="103"/>
      <c r="ND12" s="103"/>
      <c r="NE12" s="103"/>
      <c r="NF12" s="103"/>
      <c r="NG12" s="103"/>
      <c r="NH12" s="104"/>
      <c r="NI12" s="5"/>
      <c r="NJ12" s="3"/>
      <c r="NK12" s="3"/>
      <c r="NL12" s="3"/>
      <c r="NM12" s="3"/>
      <c r="NN12" s="3"/>
      <c r="NO12" s="3"/>
      <c r="NP12" s="3"/>
      <c r="NQ12" s="3"/>
      <c r="NR12" s="3"/>
      <c r="NS12" s="3"/>
      <c r="NT12" s="3"/>
      <c r="NU12" s="3"/>
      <c r="NV12" s="3"/>
      <c r="NW12" s="3"/>
      <c r="NX12" s="3"/>
    </row>
    <row r="13" spans="1:388" ht="17.25" customHeight="1">
      <c r="A13" s="2"/>
      <c r="B13" s="105" t="s">
        <v>32</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5"/>
      <c r="NJ13" s="6"/>
      <c r="NK13" s="6"/>
      <c r="NL13" s="6"/>
      <c r="NM13" s="6"/>
      <c r="NN13" s="6"/>
      <c r="NO13" s="6"/>
      <c r="NP13" s="6"/>
      <c r="NQ13" s="6"/>
      <c r="NR13" s="6"/>
      <c r="NS13" s="6"/>
      <c r="NT13" s="6"/>
      <c r="NU13" s="6"/>
      <c r="NV13" s="6"/>
      <c r="NW13" s="6"/>
      <c r="NX13" s="6"/>
    </row>
    <row r="14" spans="1:388" ht="17.25" customHeight="1">
      <c r="A14" s="2"/>
      <c r="B14" s="105" t="s">
        <v>33</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5"/>
      <c r="NJ14" s="83" t="s">
        <v>34</v>
      </c>
      <c r="NK14" s="83"/>
      <c r="NL14" s="83"/>
      <c r="NM14" s="83"/>
      <c r="NN14" s="83"/>
      <c r="NO14" s="83"/>
      <c r="NP14" s="83"/>
      <c r="NQ14" s="83"/>
      <c r="NR14" s="83"/>
      <c r="NS14" s="83"/>
      <c r="NT14" s="83"/>
      <c r="NU14" s="83"/>
      <c r="NV14" s="83"/>
      <c r="NW14" s="83"/>
      <c r="NX14" s="8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6" t="s">
        <v>36</v>
      </c>
      <c r="NK16" s="107"/>
      <c r="NL16" s="107"/>
      <c r="NM16" s="107"/>
      <c r="NN16" s="108"/>
      <c r="NO16" s="109" t="s">
        <v>37</v>
      </c>
      <c r="NP16" s="110"/>
      <c r="NQ16" s="110"/>
      <c r="NR16" s="110"/>
      <c r="NS16" s="111"/>
      <c r="NT16" s="109" t="s">
        <v>38</v>
      </c>
      <c r="NU16" s="110"/>
      <c r="NV16" s="110"/>
      <c r="NW16" s="110"/>
      <c r="NX16" s="111"/>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5" t="s">
        <v>39</v>
      </c>
      <c r="NK17" s="116"/>
      <c r="NL17" s="116"/>
      <c r="NM17" s="116"/>
      <c r="NN17" s="117"/>
      <c r="NO17" s="112"/>
      <c r="NP17" s="113"/>
      <c r="NQ17" s="113"/>
      <c r="NR17" s="113"/>
      <c r="NS17" s="114"/>
      <c r="NT17" s="112"/>
      <c r="NU17" s="113"/>
      <c r="NV17" s="113"/>
      <c r="NW17" s="113"/>
      <c r="NX17" s="114"/>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4" t="s">
        <v>40</v>
      </c>
      <c r="NK18" s="95"/>
      <c r="NL18" s="95"/>
      <c r="NM18" s="98" t="s">
        <v>41</v>
      </c>
      <c r="NN18" s="99"/>
      <c r="NO18" s="94" t="s">
        <v>40</v>
      </c>
      <c r="NP18" s="95"/>
      <c r="NQ18" s="95"/>
      <c r="NR18" s="98" t="s">
        <v>41</v>
      </c>
      <c r="NS18" s="99"/>
      <c r="NT18" s="94" t="s">
        <v>40</v>
      </c>
      <c r="NU18" s="95"/>
      <c r="NV18" s="95"/>
      <c r="NW18" s="98" t="s">
        <v>41</v>
      </c>
      <c r="NX18" s="99"/>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6"/>
      <c r="NK19" s="97"/>
      <c r="NL19" s="97"/>
      <c r="NM19" s="100"/>
      <c r="NN19" s="101"/>
      <c r="NO19" s="96"/>
      <c r="NP19" s="97"/>
      <c r="NQ19" s="97"/>
      <c r="NR19" s="100"/>
      <c r="NS19" s="101"/>
      <c r="NT19" s="96"/>
      <c r="NU19" s="97"/>
      <c r="NV19" s="97"/>
      <c r="NW19" s="100"/>
      <c r="NX19" s="101"/>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182</v>
      </c>
      <c r="NK22" s="92"/>
      <c r="NL22" s="92"/>
      <c r="NM22" s="92"/>
      <c r="NN22" s="92"/>
      <c r="NO22" s="92"/>
      <c r="NP22" s="92"/>
      <c r="NQ22" s="92"/>
      <c r="NR22" s="92"/>
      <c r="NS22" s="92"/>
      <c r="NT22" s="92"/>
      <c r="NU22" s="92"/>
      <c r="NV22" s="92"/>
      <c r="NW22" s="92"/>
      <c r="NX22" s="93"/>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5"/>
      <c r="NK23" s="86"/>
      <c r="NL23" s="86"/>
      <c r="NM23" s="86"/>
      <c r="NN23" s="86"/>
      <c r="NO23" s="86"/>
      <c r="NP23" s="86"/>
      <c r="NQ23" s="86"/>
      <c r="NR23" s="86"/>
      <c r="NS23" s="86"/>
      <c r="NT23" s="86"/>
      <c r="NU23" s="86"/>
      <c r="NV23" s="86"/>
      <c r="NW23" s="86"/>
      <c r="NX23" s="87"/>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5"/>
      <c r="NK24" s="86"/>
      <c r="NL24" s="86"/>
      <c r="NM24" s="86"/>
      <c r="NN24" s="86"/>
      <c r="NO24" s="86"/>
      <c r="NP24" s="86"/>
      <c r="NQ24" s="86"/>
      <c r="NR24" s="86"/>
      <c r="NS24" s="86"/>
      <c r="NT24" s="86"/>
      <c r="NU24" s="86"/>
      <c r="NV24" s="86"/>
      <c r="NW24" s="86"/>
      <c r="NX24" s="87"/>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5"/>
      <c r="NK25" s="86"/>
      <c r="NL25" s="86"/>
      <c r="NM25" s="86"/>
      <c r="NN25" s="86"/>
      <c r="NO25" s="86"/>
      <c r="NP25" s="86"/>
      <c r="NQ25" s="86"/>
      <c r="NR25" s="86"/>
      <c r="NS25" s="86"/>
      <c r="NT25" s="86"/>
      <c r="NU25" s="86"/>
      <c r="NV25" s="86"/>
      <c r="NW25" s="86"/>
      <c r="NX25" s="87"/>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5"/>
      <c r="NK26" s="86"/>
      <c r="NL26" s="86"/>
      <c r="NM26" s="86"/>
      <c r="NN26" s="86"/>
      <c r="NO26" s="86"/>
      <c r="NP26" s="86"/>
      <c r="NQ26" s="86"/>
      <c r="NR26" s="86"/>
      <c r="NS26" s="86"/>
      <c r="NT26" s="86"/>
      <c r="NU26" s="86"/>
      <c r="NV26" s="86"/>
      <c r="NW26" s="86"/>
      <c r="NX26" s="87"/>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5"/>
      <c r="NK27" s="86"/>
      <c r="NL27" s="86"/>
      <c r="NM27" s="86"/>
      <c r="NN27" s="86"/>
      <c r="NO27" s="86"/>
      <c r="NP27" s="86"/>
      <c r="NQ27" s="86"/>
      <c r="NR27" s="86"/>
      <c r="NS27" s="86"/>
      <c r="NT27" s="86"/>
      <c r="NU27" s="86"/>
      <c r="NV27" s="86"/>
      <c r="NW27" s="86"/>
      <c r="NX27" s="87"/>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5"/>
      <c r="NK28" s="86"/>
      <c r="NL28" s="86"/>
      <c r="NM28" s="86"/>
      <c r="NN28" s="86"/>
      <c r="NO28" s="86"/>
      <c r="NP28" s="86"/>
      <c r="NQ28" s="86"/>
      <c r="NR28" s="86"/>
      <c r="NS28" s="86"/>
      <c r="NT28" s="86"/>
      <c r="NU28" s="86"/>
      <c r="NV28" s="86"/>
      <c r="NW28" s="86"/>
      <c r="NX28" s="87"/>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5"/>
      <c r="NK29" s="86"/>
      <c r="NL29" s="86"/>
      <c r="NM29" s="86"/>
      <c r="NN29" s="86"/>
      <c r="NO29" s="86"/>
      <c r="NP29" s="86"/>
      <c r="NQ29" s="86"/>
      <c r="NR29" s="86"/>
      <c r="NS29" s="86"/>
      <c r="NT29" s="86"/>
      <c r="NU29" s="86"/>
      <c r="NV29" s="86"/>
      <c r="NW29" s="86"/>
      <c r="NX29" s="87"/>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5"/>
      <c r="NK30" s="86"/>
      <c r="NL30" s="86"/>
      <c r="NM30" s="86"/>
      <c r="NN30" s="86"/>
      <c r="NO30" s="86"/>
      <c r="NP30" s="86"/>
      <c r="NQ30" s="86"/>
      <c r="NR30" s="86"/>
      <c r="NS30" s="86"/>
      <c r="NT30" s="86"/>
      <c r="NU30" s="86"/>
      <c r="NV30" s="86"/>
      <c r="NW30" s="86"/>
      <c r="NX30" s="87"/>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5"/>
      <c r="NK31" s="86"/>
      <c r="NL31" s="86"/>
      <c r="NM31" s="86"/>
      <c r="NN31" s="86"/>
      <c r="NO31" s="86"/>
      <c r="NP31" s="86"/>
      <c r="NQ31" s="86"/>
      <c r="NR31" s="86"/>
      <c r="NS31" s="86"/>
      <c r="NT31" s="86"/>
      <c r="NU31" s="86"/>
      <c r="NV31" s="86"/>
      <c r="NW31" s="86"/>
      <c r="NX31" s="87"/>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5"/>
      <c r="NK32" s="86"/>
      <c r="NL32" s="86"/>
      <c r="NM32" s="86"/>
      <c r="NN32" s="86"/>
      <c r="NO32" s="86"/>
      <c r="NP32" s="86"/>
      <c r="NQ32" s="86"/>
      <c r="NR32" s="86"/>
      <c r="NS32" s="86"/>
      <c r="NT32" s="86"/>
      <c r="NU32" s="86"/>
      <c r="NV32" s="86"/>
      <c r="NW32" s="86"/>
      <c r="NX32" s="87"/>
      <c r="OC32" s="16" t="s">
        <v>57</v>
      </c>
    </row>
    <row r="33" spans="1:393" ht="13.5" customHeight="1">
      <c r="A33" s="2"/>
      <c r="B33" s="14"/>
      <c r="D33" s="2"/>
      <c r="E33" s="2"/>
      <c r="F33" s="2"/>
      <c r="G33" s="65" t="s">
        <v>58</v>
      </c>
      <c r="H33" s="65"/>
      <c r="I33" s="65"/>
      <c r="J33" s="65"/>
      <c r="K33" s="65"/>
      <c r="L33" s="65"/>
      <c r="M33" s="65"/>
      <c r="N33" s="65"/>
      <c r="O33" s="65"/>
      <c r="P33" s="69">
        <f>データ!AI7</f>
        <v>102.5</v>
      </c>
      <c r="Q33" s="70"/>
      <c r="R33" s="70"/>
      <c r="S33" s="70"/>
      <c r="T33" s="70"/>
      <c r="U33" s="70"/>
      <c r="V33" s="70"/>
      <c r="W33" s="70"/>
      <c r="X33" s="70"/>
      <c r="Y33" s="70"/>
      <c r="Z33" s="70"/>
      <c r="AA33" s="70"/>
      <c r="AB33" s="70"/>
      <c r="AC33" s="70"/>
      <c r="AD33" s="71"/>
      <c r="AE33" s="69">
        <f>データ!AJ7</f>
        <v>94</v>
      </c>
      <c r="AF33" s="70"/>
      <c r="AG33" s="70"/>
      <c r="AH33" s="70"/>
      <c r="AI33" s="70"/>
      <c r="AJ33" s="70"/>
      <c r="AK33" s="70"/>
      <c r="AL33" s="70"/>
      <c r="AM33" s="70"/>
      <c r="AN33" s="70"/>
      <c r="AO33" s="70"/>
      <c r="AP33" s="70"/>
      <c r="AQ33" s="70"/>
      <c r="AR33" s="70"/>
      <c r="AS33" s="71"/>
      <c r="AT33" s="69">
        <f>データ!AK7</f>
        <v>92.9</v>
      </c>
      <c r="AU33" s="70"/>
      <c r="AV33" s="70"/>
      <c r="AW33" s="70"/>
      <c r="AX33" s="70"/>
      <c r="AY33" s="70"/>
      <c r="AZ33" s="70"/>
      <c r="BA33" s="70"/>
      <c r="BB33" s="70"/>
      <c r="BC33" s="70"/>
      <c r="BD33" s="70"/>
      <c r="BE33" s="70"/>
      <c r="BF33" s="70"/>
      <c r="BG33" s="70"/>
      <c r="BH33" s="71"/>
      <c r="BI33" s="69">
        <f>データ!AL7</f>
        <v>98.4</v>
      </c>
      <c r="BJ33" s="70"/>
      <c r="BK33" s="70"/>
      <c r="BL33" s="70"/>
      <c r="BM33" s="70"/>
      <c r="BN33" s="70"/>
      <c r="BO33" s="70"/>
      <c r="BP33" s="70"/>
      <c r="BQ33" s="70"/>
      <c r="BR33" s="70"/>
      <c r="BS33" s="70"/>
      <c r="BT33" s="70"/>
      <c r="BU33" s="70"/>
      <c r="BV33" s="70"/>
      <c r="BW33" s="71"/>
      <c r="BX33" s="69">
        <f>データ!AM7</f>
        <v>97.2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78.5</v>
      </c>
      <c r="DE33" s="70"/>
      <c r="DF33" s="70"/>
      <c r="DG33" s="70"/>
      <c r="DH33" s="70"/>
      <c r="DI33" s="70"/>
      <c r="DJ33" s="70"/>
      <c r="DK33" s="70"/>
      <c r="DL33" s="70"/>
      <c r="DM33" s="70"/>
      <c r="DN33" s="70"/>
      <c r="DO33" s="70"/>
      <c r="DP33" s="70"/>
      <c r="DQ33" s="70"/>
      <c r="DR33" s="71"/>
      <c r="DS33" s="69">
        <f>データ!AU7</f>
        <v>77.400000000000006</v>
      </c>
      <c r="DT33" s="70"/>
      <c r="DU33" s="70"/>
      <c r="DV33" s="70"/>
      <c r="DW33" s="70"/>
      <c r="DX33" s="70"/>
      <c r="DY33" s="70"/>
      <c r="DZ33" s="70"/>
      <c r="EA33" s="70"/>
      <c r="EB33" s="70"/>
      <c r="EC33" s="70"/>
      <c r="ED33" s="70"/>
      <c r="EE33" s="70"/>
      <c r="EF33" s="70"/>
      <c r="EG33" s="71"/>
      <c r="EH33" s="69">
        <f>データ!AV7</f>
        <v>79.8</v>
      </c>
      <c r="EI33" s="70"/>
      <c r="EJ33" s="70"/>
      <c r="EK33" s="70"/>
      <c r="EL33" s="70"/>
      <c r="EM33" s="70"/>
      <c r="EN33" s="70"/>
      <c r="EO33" s="70"/>
      <c r="EP33" s="70"/>
      <c r="EQ33" s="70"/>
      <c r="ER33" s="70"/>
      <c r="ES33" s="70"/>
      <c r="ET33" s="70"/>
      <c r="EU33" s="70"/>
      <c r="EV33" s="71"/>
      <c r="EW33" s="69">
        <f>データ!AW7</f>
        <v>84.4</v>
      </c>
      <c r="EX33" s="70"/>
      <c r="EY33" s="70"/>
      <c r="EZ33" s="70"/>
      <c r="FA33" s="70"/>
      <c r="FB33" s="70"/>
      <c r="FC33" s="70"/>
      <c r="FD33" s="70"/>
      <c r="FE33" s="70"/>
      <c r="FF33" s="70"/>
      <c r="FG33" s="70"/>
      <c r="FH33" s="70"/>
      <c r="FI33" s="70"/>
      <c r="FJ33" s="70"/>
      <c r="FK33" s="71"/>
      <c r="FL33" s="69">
        <f>データ!AX7</f>
        <v>81.5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73.5</v>
      </c>
      <c r="GS33" s="70"/>
      <c r="GT33" s="70"/>
      <c r="GU33" s="70"/>
      <c r="GV33" s="70"/>
      <c r="GW33" s="70"/>
      <c r="GX33" s="70"/>
      <c r="GY33" s="70"/>
      <c r="GZ33" s="70"/>
      <c r="HA33" s="70"/>
      <c r="HB33" s="70"/>
      <c r="HC33" s="70"/>
      <c r="HD33" s="70"/>
      <c r="HE33" s="70"/>
      <c r="HF33" s="71"/>
      <c r="HG33" s="69">
        <f>データ!BF7</f>
        <v>72.400000000000006</v>
      </c>
      <c r="HH33" s="70"/>
      <c r="HI33" s="70"/>
      <c r="HJ33" s="70"/>
      <c r="HK33" s="70"/>
      <c r="HL33" s="70"/>
      <c r="HM33" s="70"/>
      <c r="HN33" s="70"/>
      <c r="HO33" s="70"/>
      <c r="HP33" s="70"/>
      <c r="HQ33" s="70"/>
      <c r="HR33" s="70"/>
      <c r="HS33" s="70"/>
      <c r="HT33" s="70"/>
      <c r="HU33" s="71"/>
      <c r="HV33" s="69">
        <f>データ!BG7</f>
        <v>74.900000000000006</v>
      </c>
      <c r="HW33" s="70"/>
      <c r="HX33" s="70"/>
      <c r="HY33" s="70"/>
      <c r="HZ33" s="70"/>
      <c r="IA33" s="70"/>
      <c r="IB33" s="70"/>
      <c r="IC33" s="70"/>
      <c r="ID33" s="70"/>
      <c r="IE33" s="70"/>
      <c r="IF33" s="70"/>
      <c r="IG33" s="70"/>
      <c r="IH33" s="70"/>
      <c r="II33" s="70"/>
      <c r="IJ33" s="71"/>
      <c r="IK33" s="69">
        <f>データ!BH7</f>
        <v>79.599999999999994</v>
      </c>
      <c r="IL33" s="70"/>
      <c r="IM33" s="70"/>
      <c r="IN33" s="70"/>
      <c r="IO33" s="70"/>
      <c r="IP33" s="70"/>
      <c r="IQ33" s="70"/>
      <c r="IR33" s="70"/>
      <c r="IS33" s="70"/>
      <c r="IT33" s="70"/>
      <c r="IU33" s="70"/>
      <c r="IV33" s="70"/>
      <c r="IW33" s="70"/>
      <c r="IX33" s="70"/>
      <c r="IY33" s="71"/>
      <c r="IZ33" s="69">
        <f>データ!BI7</f>
        <v>76.900000000000006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56.5</v>
      </c>
      <c r="KG33" s="70"/>
      <c r="KH33" s="70"/>
      <c r="KI33" s="70"/>
      <c r="KJ33" s="70"/>
      <c r="KK33" s="70"/>
      <c r="KL33" s="70"/>
      <c r="KM33" s="70"/>
      <c r="KN33" s="70"/>
      <c r="KO33" s="70"/>
      <c r="KP33" s="70"/>
      <c r="KQ33" s="70"/>
      <c r="KR33" s="70"/>
      <c r="KS33" s="70"/>
      <c r="KT33" s="71"/>
      <c r="KU33" s="69">
        <f>データ!BQ7</f>
        <v>59.2</v>
      </c>
      <c r="KV33" s="70"/>
      <c r="KW33" s="70"/>
      <c r="KX33" s="70"/>
      <c r="KY33" s="70"/>
      <c r="KZ33" s="70"/>
      <c r="LA33" s="70"/>
      <c r="LB33" s="70"/>
      <c r="LC33" s="70"/>
      <c r="LD33" s="70"/>
      <c r="LE33" s="70"/>
      <c r="LF33" s="70"/>
      <c r="LG33" s="70"/>
      <c r="LH33" s="70"/>
      <c r="LI33" s="71"/>
      <c r="LJ33" s="69">
        <f>データ!BR7</f>
        <v>66</v>
      </c>
      <c r="LK33" s="70"/>
      <c r="LL33" s="70"/>
      <c r="LM33" s="70"/>
      <c r="LN33" s="70"/>
      <c r="LO33" s="70"/>
      <c r="LP33" s="70"/>
      <c r="LQ33" s="70"/>
      <c r="LR33" s="70"/>
      <c r="LS33" s="70"/>
      <c r="LT33" s="70"/>
      <c r="LU33" s="70"/>
      <c r="LV33" s="70"/>
      <c r="LW33" s="70"/>
      <c r="LX33" s="71"/>
      <c r="LY33" s="69">
        <f>データ!BS7</f>
        <v>62.2</v>
      </c>
      <c r="LZ33" s="70"/>
      <c r="MA33" s="70"/>
      <c r="MB33" s="70"/>
      <c r="MC33" s="70"/>
      <c r="MD33" s="70"/>
      <c r="ME33" s="70"/>
      <c r="MF33" s="70"/>
      <c r="MG33" s="70"/>
      <c r="MH33" s="70"/>
      <c r="MI33" s="70"/>
      <c r="MJ33" s="70"/>
      <c r="MK33" s="70"/>
      <c r="ML33" s="70"/>
      <c r="MM33" s="71"/>
      <c r="MN33" s="69">
        <f>データ!BT7</f>
        <v>61.5</v>
      </c>
      <c r="MO33" s="70"/>
      <c r="MP33" s="70"/>
      <c r="MQ33" s="70"/>
      <c r="MR33" s="70"/>
      <c r="MS33" s="70"/>
      <c r="MT33" s="70"/>
      <c r="MU33" s="70"/>
      <c r="MV33" s="70"/>
      <c r="MW33" s="70"/>
      <c r="MX33" s="70"/>
      <c r="MY33" s="70"/>
      <c r="MZ33" s="70"/>
      <c r="NA33" s="70"/>
      <c r="NB33" s="71"/>
      <c r="ND33" s="2"/>
      <c r="NE33" s="2"/>
      <c r="NF33" s="2"/>
      <c r="NG33" s="2"/>
      <c r="NH33" s="15"/>
      <c r="NI33" s="2"/>
      <c r="NJ33" s="85"/>
      <c r="NK33" s="86"/>
      <c r="NL33" s="86"/>
      <c r="NM33" s="86"/>
      <c r="NN33" s="86"/>
      <c r="NO33" s="86"/>
      <c r="NP33" s="86"/>
      <c r="NQ33" s="86"/>
      <c r="NR33" s="86"/>
      <c r="NS33" s="86"/>
      <c r="NT33" s="86"/>
      <c r="NU33" s="86"/>
      <c r="NV33" s="86"/>
      <c r="NW33" s="86"/>
      <c r="NX33" s="87"/>
      <c r="OC33" s="16" t="s">
        <v>59</v>
      </c>
    </row>
    <row r="34" spans="1:393" ht="13.5" customHeight="1">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88"/>
      <c r="NK34" s="89"/>
      <c r="NL34" s="89"/>
      <c r="NM34" s="89"/>
      <c r="NN34" s="89"/>
      <c r="NO34" s="89"/>
      <c r="NP34" s="89"/>
      <c r="NQ34" s="89"/>
      <c r="NR34" s="89"/>
      <c r="NS34" s="89"/>
      <c r="NT34" s="89"/>
      <c r="NU34" s="89"/>
      <c r="NV34" s="89"/>
      <c r="NW34" s="89"/>
      <c r="NX34" s="90"/>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184</v>
      </c>
      <c r="NK39" s="150"/>
      <c r="NL39" s="150"/>
      <c r="NM39" s="150"/>
      <c r="NN39" s="150"/>
      <c r="NO39" s="150"/>
      <c r="NP39" s="150"/>
      <c r="NQ39" s="150"/>
      <c r="NR39" s="150"/>
      <c r="NS39" s="150"/>
      <c r="NT39" s="150"/>
      <c r="NU39" s="150"/>
      <c r="NV39" s="150"/>
      <c r="NW39" s="150"/>
      <c r="NX39" s="151"/>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5" t="s">
        <v>183</v>
      </c>
      <c r="NK54" s="86"/>
      <c r="NL54" s="86"/>
      <c r="NM54" s="86"/>
      <c r="NN54" s="86"/>
      <c r="NO54" s="86"/>
      <c r="NP54" s="86"/>
      <c r="NQ54" s="86"/>
      <c r="NR54" s="86"/>
      <c r="NS54" s="86"/>
      <c r="NT54" s="86"/>
      <c r="NU54" s="86"/>
      <c r="NV54" s="86"/>
      <c r="NW54" s="86"/>
      <c r="NX54" s="87"/>
      <c r="OC54" s="16" t="s">
        <v>84</v>
      </c>
    </row>
    <row r="55" spans="1:393" ht="13.5" customHeight="1">
      <c r="A55" s="2"/>
      <c r="B55" s="14"/>
      <c r="C55" s="2"/>
      <c r="D55" s="2"/>
      <c r="E55" s="2"/>
      <c r="F55" s="2"/>
      <c r="G55" s="65" t="s">
        <v>58</v>
      </c>
      <c r="H55" s="65"/>
      <c r="I55" s="65"/>
      <c r="J55" s="65"/>
      <c r="K55" s="65"/>
      <c r="L55" s="65"/>
      <c r="M55" s="65"/>
      <c r="N55" s="65"/>
      <c r="O55" s="65"/>
      <c r="P55" s="66">
        <f>データ!CA7</f>
        <v>27041</v>
      </c>
      <c r="Q55" s="67"/>
      <c r="R55" s="67"/>
      <c r="S55" s="67"/>
      <c r="T55" s="67"/>
      <c r="U55" s="67"/>
      <c r="V55" s="67"/>
      <c r="W55" s="67"/>
      <c r="X55" s="67"/>
      <c r="Y55" s="67"/>
      <c r="Z55" s="67"/>
      <c r="AA55" s="67"/>
      <c r="AB55" s="67"/>
      <c r="AC55" s="67"/>
      <c r="AD55" s="68"/>
      <c r="AE55" s="66">
        <f>データ!CB7</f>
        <v>27039</v>
      </c>
      <c r="AF55" s="67"/>
      <c r="AG55" s="67"/>
      <c r="AH55" s="67"/>
      <c r="AI55" s="67"/>
      <c r="AJ55" s="67"/>
      <c r="AK55" s="67"/>
      <c r="AL55" s="67"/>
      <c r="AM55" s="67"/>
      <c r="AN55" s="67"/>
      <c r="AO55" s="67"/>
      <c r="AP55" s="67"/>
      <c r="AQ55" s="67"/>
      <c r="AR55" s="67"/>
      <c r="AS55" s="68"/>
      <c r="AT55" s="66">
        <f>データ!CC7</f>
        <v>28062</v>
      </c>
      <c r="AU55" s="67"/>
      <c r="AV55" s="67"/>
      <c r="AW55" s="67"/>
      <c r="AX55" s="67"/>
      <c r="AY55" s="67"/>
      <c r="AZ55" s="67"/>
      <c r="BA55" s="67"/>
      <c r="BB55" s="67"/>
      <c r="BC55" s="67"/>
      <c r="BD55" s="67"/>
      <c r="BE55" s="67"/>
      <c r="BF55" s="67"/>
      <c r="BG55" s="67"/>
      <c r="BH55" s="68"/>
      <c r="BI55" s="66">
        <f>データ!CD7</f>
        <v>29464</v>
      </c>
      <c r="BJ55" s="67"/>
      <c r="BK55" s="67"/>
      <c r="BL55" s="67"/>
      <c r="BM55" s="67"/>
      <c r="BN55" s="67"/>
      <c r="BO55" s="67"/>
      <c r="BP55" s="67"/>
      <c r="BQ55" s="67"/>
      <c r="BR55" s="67"/>
      <c r="BS55" s="67"/>
      <c r="BT55" s="67"/>
      <c r="BU55" s="67"/>
      <c r="BV55" s="67"/>
      <c r="BW55" s="68"/>
      <c r="BX55" s="66">
        <f>データ!CE7</f>
        <v>30322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9500</v>
      </c>
      <c r="DE55" s="67"/>
      <c r="DF55" s="67"/>
      <c r="DG55" s="67"/>
      <c r="DH55" s="67"/>
      <c r="DI55" s="67"/>
      <c r="DJ55" s="67"/>
      <c r="DK55" s="67"/>
      <c r="DL55" s="67"/>
      <c r="DM55" s="67"/>
      <c r="DN55" s="67"/>
      <c r="DO55" s="67"/>
      <c r="DP55" s="67"/>
      <c r="DQ55" s="67"/>
      <c r="DR55" s="68"/>
      <c r="DS55" s="66">
        <f>データ!CM7</f>
        <v>9970</v>
      </c>
      <c r="DT55" s="67"/>
      <c r="DU55" s="67"/>
      <c r="DV55" s="67"/>
      <c r="DW55" s="67"/>
      <c r="DX55" s="67"/>
      <c r="DY55" s="67"/>
      <c r="DZ55" s="67"/>
      <c r="EA55" s="67"/>
      <c r="EB55" s="67"/>
      <c r="EC55" s="67"/>
      <c r="ED55" s="67"/>
      <c r="EE55" s="67"/>
      <c r="EF55" s="67"/>
      <c r="EG55" s="68"/>
      <c r="EH55" s="66">
        <f>データ!CN7</f>
        <v>9992</v>
      </c>
      <c r="EI55" s="67"/>
      <c r="EJ55" s="67"/>
      <c r="EK55" s="67"/>
      <c r="EL55" s="67"/>
      <c r="EM55" s="67"/>
      <c r="EN55" s="67"/>
      <c r="EO55" s="67"/>
      <c r="EP55" s="67"/>
      <c r="EQ55" s="67"/>
      <c r="ER55" s="67"/>
      <c r="ES55" s="67"/>
      <c r="ET55" s="67"/>
      <c r="EU55" s="67"/>
      <c r="EV55" s="68"/>
      <c r="EW55" s="66">
        <f>データ!CO7</f>
        <v>9952</v>
      </c>
      <c r="EX55" s="67"/>
      <c r="EY55" s="67"/>
      <c r="EZ55" s="67"/>
      <c r="FA55" s="67"/>
      <c r="FB55" s="67"/>
      <c r="FC55" s="67"/>
      <c r="FD55" s="67"/>
      <c r="FE55" s="67"/>
      <c r="FF55" s="67"/>
      <c r="FG55" s="67"/>
      <c r="FH55" s="67"/>
      <c r="FI55" s="67"/>
      <c r="FJ55" s="67"/>
      <c r="FK55" s="68"/>
      <c r="FL55" s="66">
        <f>データ!CP7</f>
        <v>10878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69.900000000000006</v>
      </c>
      <c r="GS55" s="70"/>
      <c r="GT55" s="70"/>
      <c r="GU55" s="70"/>
      <c r="GV55" s="70"/>
      <c r="GW55" s="70"/>
      <c r="GX55" s="70"/>
      <c r="GY55" s="70"/>
      <c r="GZ55" s="70"/>
      <c r="HA55" s="70"/>
      <c r="HB55" s="70"/>
      <c r="HC55" s="70"/>
      <c r="HD55" s="70"/>
      <c r="HE55" s="70"/>
      <c r="HF55" s="71"/>
      <c r="HG55" s="69">
        <f>データ!CX7</f>
        <v>82.3</v>
      </c>
      <c r="HH55" s="70"/>
      <c r="HI55" s="70"/>
      <c r="HJ55" s="70"/>
      <c r="HK55" s="70"/>
      <c r="HL55" s="70"/>
      <c r="HM55" s="70"/>
      <c r="HN55" s="70"/>
      <c r="HO55" s="70"/>
      <c r="HP55" s="70"/>
      <c r="HQ55" s="70"/>
      <c r="HR55" s="70"/>
      <c r="HS55" s="70"/>
      <c r="HT55" s="70"/>
      <c r="HU55" s="71"/>
      <c r="HV55" s="69">
        <f>データ!CY7</f>
        <v>79.8</v>
      </c>
      <c r="HW55" s="70"/>
      <c r="HX55" s="70"/>
      <c r="HY55" s="70"/>
      <c r="HZ55" s="70"/>
      <c r="IA55" s="70"/>
      <c r="IB55" s="70"/>
      <c r="IC55" s="70"/>
      <c r="ID55" s="70"/>
      <c r="IE55" s="70"/>
      <c r="IF55" s="70"/>
      <c r="IG55" s="70"/>
      <c r="IH55" s="70"/>
      <c r="II55" s="70"/>
      <c r="IJ55" s="71"/>
      <c r="IK55" s="69">
        <f>データ!CZ7</f>
        <v>77.599999999999994</v>
      </c>
      <c r="IL55" s="70"/>
      <c r="IM55" s="70"/>
      <c r="IN55" s="70"/>
      <c r="IO55" s="70"/>
      <c r="IP55" s="70"/>
      <c r="IQ55" s="70"/>
      <c r="IR55" s="70"/>
      <c r="IS55" s="70"/>
      <c r="IT55" s="70"/>
      <c r="IU55" s="70"/>
      <c r="IV55" s="70"/>
      <c r="IW55" s="70"/>
      <c r="IX55" s="70"/>
      <c r="IY55" s="71"/>
      <c r="IZ55" s="69">
        <f>データ!DA7</f>
        <v>78.8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13.6</v>
      </c>
      <c r="KG55" s="70"/>
      <c r="KH55" s="70"/>
      <c r="KI55" s="70"/>
      <c r="KJ55" s="70"/>
      <c r="KK55" s="70"/>
      <c r="KL55" s="70"/>
      <c r="KM55" s="70"/>
      <c r="KN55" s="70"/>
      <c r="KO55" s="70"/>
      <c r="KP55" s="70"/>
      <c r="KQ55" s="70"/>
      <c r="KR55" s="70"/>
      <c r="KS55" s="70"/>
      <c r="KT55" s="71"/>
      <c r="KU55" s="69">
        <f>データ!DI7</f>
        <v>12.9</v>
      </c>
      <c r="KV55" s="70"/>
      <c r="KW55" s="70"/>
      <c r="KX55" s="70"/>
      <c r="KY55" s="70"/>
      <c r="KZ55" s="70"/>
      <c r="LA55" s="70"/>
      <c r="LB55" s="70"/>
      <c r="LC55" s="70"/>
      <c r="LD55" s="70"/>
      <c r="LE55" s="70"/>
      <c r="LF55" s="70"/>
      <c r="LG55" s="70"/>
      <c r="LH55" s="70"/>
      <c r="LI55" s="71"/>
      <c r="LJ55" s="69">
        <f>データ!DJ7</f>
        <v>12.9</v>
      </c>
      <c r="LK55" s="70"/>
      <c r="LL55" s="70"/>
      <c r="LM55" s="70"/>
      <c r="LN55" s="70"/>
      <c r="LO55" s="70"/>
      <c r="LP55" s="70"/>
      <c r="LQ55" s="70"/>
      <c r="LR55" s="70"/>
      <c r="LS55" s="70"/>
      <c r="LT55" s="70"/>
      <c r="LU55" s="70"/>
      <c r="LV55" s="70"/>
      <c r="LW55" s="70"/>
      <c r="LX55" s="71"/>
      <c r="LY55" s="69">
        <f>データ!DK7</f>
        <v>14.2</v>
      </c>
      <c r="LZ55" s="70"/>
      <c r="MA55" s="70"/>
      <c r="MB55" s="70"/>
      <c r="MC55" s="70"/>
      <c r="MD55" s="70"/>
      <c r="ME55" s="70"/>
      <c r="MF55" s="70"/>
      <c r="MG55" s="70"/>
      <c r="MH55" s="70"/>
      <c r="MI55" s="70"/>
      <c r="MJ55" s="70"/>
      <c r="MK55" s="70"/>
      <c r="ML55" s="70"/>
      <c r="MM55" s="71"/>
      <c r="MN55" s="69">
        <f>データ!DL7</f>
        <v>14</v>
      </c>
      <c r="MO55" s="70"/>
      <c r="MP55" s="70"/>
      <c r="MQ55" s="70"/>
      <c r="MR55" s="70"/>
      <c r="MS55" s="70"/>
      <c r="MT55" s="70"/>
      <c r="MU55" s="70"/>
      <c r="MV55" s="70"/>
      <c r="MW55" s="70"/>
      <c r="MX55" s="70"/>
      <c r="MY55" s="70"/>
      <c r="MZ55" s="70"/>
      <c r="NA55" s="70"/>
      <c r="NB55" s="71"/>
      <c r="NC55" s="2"/>
      <c r="ND55" s="2"/>
      <c r="NE55" s="2"/>
      <c r="NF55" s="2"/>
      <c r="NG55" s="2"/>
      <c r="NH55" s="15"/>
      <c r="NI55" s="2"/>
      <c r="NJ55" s="85"/>
      <c r="NK55" s="86"/>
      <c r="NL55" s="86"/>
      <c r="NM55" s="86"/>
      <c r="NN55" s="86"/>
      <c r="NO55" s="86"/>
      <c r="NP55" s="86"/>
      <c r="NQ55" s="86"/>
      <c r="NR55" s="86"/>
      <c r="NS55" s="86"/>
      <c r="NT55" s="86"/>
      <c r="NU55" s="86"/>
      <c r="NV55" s="86"/>
      <c r="NW55" s="86"/>
      <c r="NX55" s="87"/>
      <c r="OC55" s="16" t="s">
        <v>85</v>
      </c>
    </row>
    <row r="56" spans="1:393" ht="13.5" customHeight="1">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85"/>
      <c r="NK56" s="86"/>
      <c r="NL56" s="86"/>
      <c r="NM56" s="86"/>
      <c r="NN56" s="86"/>
      <c r="NO56" s="86"/>
      <c r="NP56" s="86"/>
      <c r="NQ56" s="86"/>
      <c r="NR56" s="86"/>
      <c r="NS56" s="86"/>
      <c r="NT56" s="86"/>
      <c r="NU56" s="86"/>
      <c r="NV56" s="86"/>
      <c r="NW56" s="86"/>
      <c r="NX56" s="87"/>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5"/>
      <c r="NK57" s="86"/>
      <c r="NL57" s="86"/>
      <c r="NM57" s="86"/>
      <c r="NN57" s="86"/>
      <c r="NO57" s="86"/>
      <c r="NP57" s="86"/>
      <c r="NQ57" s="86"/>
      <c r="NR57" s="86"/>
      <c r="NS57" s="86"/>
      <c r="NT57" s="86"/>
      <c r="NU57" s="86"/>
      <c r="NV57" s="86"/>
      <c r="NW57" s="86"/>
      <c r="NX57" s="8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5"/>
      <c r="NK58" s="86"/>
      <c r="NL58" s="86"/>
      <c r="NM58" s="86"/>
      <c r="NN58" s="86"/>
      <c r="NO58" s="86"/>
      <c r="NP58" s="86"/>
      <c r="NQ58" s="86"/>
      <c r="NR58" s="86"/>
      <c r="NS58" s="86"/>
      <c r="NT58" s="86"/>
      <c r="NU58" s="86"/>
      <c r="NV58" s="86"/>
      <c r="NW58" s="86"/>
      <c r="NX58" s="8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5"/>
      <c r="NK59" s="86"/>
      <c r="NL59" s="86"/>
      <c r="NM59" s="86"/>
      <c r="NN59" s="86"/>
      <c r="NO59" s="86"/>
      <c r="NP59" s="86"/>
      <c r="NQ59" s="86"/>
      <c r="NR59" s="86"/>
      <c r="NS59" s="86"/>
      <c r="NT59" s="86"/>
      <c r="NU59" s="86"/>
      <c r="NV59" s="86"/>
      <c r="NW59" s="86"/>
      <c r="NX59" s="8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5"/>
      <c r="NK60" s="86"/>
      <c r="NL60" s="86"/>
      <c r="NM60" s="86"/>
      <c r="NN60" s="86"/>
      <c r="NO60" s="86"/>
      <c r="NP60" s="86"/>
      <c r="NQ60" s="86"/>
      <c r="NR60" s="86"/>
      <c r="NS60" s="86"/>
      <c r="NT60" s="86"/>
      <c r="NU60" s="86"/>
      <c r="NV60" s="86"/>
      <c r="NW60" s="86"/>
      <c r="NX60" s="87"/>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5"/>
      <c r="NK61" s="86"/>
      <c r="NL61" s="86"/>
      <c r="NM61" s="86"/>
      <c r="NN61" s="86"/>
      <c r="NO61" s="86"/>
      <c r="NP61" s="86"/>
      <c r="NQ61" s="86"/>
      <c r="NR61" s="86"/>
      <c r="NS61" s="86"/>
      <c r="NT61" s="86"/>
      <c r="NU61" s="86"/>
      <c r="NV61" s="86"/>
      <c r="NW61" s="86"/>
      <c r="NX61" s="87"/>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5"/>
      <c r="NK62" s="86"/>
      <c r="NL62" s="86"/>
      <c r="NM62" s="86"/>
      <c r="NN62" s="86"/>
      <c r="NO62" s="86"/>
      <c r="NP62" s="86"/>
      <c r="NQ62" s="86"/>
      <c r="NR62" s="86"/>
      <c r="NS62" s="86"/>
      <c r="NT62" s="86"/>
      <c r="NU62" s="86"/>
      <c r="NV62" s="86"/>
      <c r="NW62" s="86"/>
      <c r="NX62" s="87"/>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5"/>
      <c r="NK63" s="86"/>
      <c r="NL63" s="86"/>
      <c r="NM63" s="86"/>
      <c r="NN63" s="86"/>
      <c r="NO63" s="86"/>
      <c r="NP63" s="86"/>
      <c r="NQ63" s="86"/>
      <c r="NR63" s="86"/>
      <c r="NS63" s="86"/>
      <c r="NT63" s="86"/>
      <c r="NU63" s="86"/>
      <c r="NV63" s="86"/>
      <c r="NW63" s="86"/>
      <c r="NX63" s="8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5"/>
      <c r="NK64" s="86"/>
      <c r="NL64" s="86"/>
      <c r="NM64" s="86"/>
      <c r="NN64" s="86"/>
      <c r="NO64" s="86"/>
      <c r="NP64" s="86"/>
      <c r="NQ64" s="86"/>
      <c r="NR64" s="86"/>
      <c r="NS64" s="86"/>
      <c r="NT64" s="86"/>
      <c r="NU64" s="86"/>
      <c r="NV64" s="86"/>
      <c r="NW64" s="86"/>
      <c r="NX64" s="8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5"/>
      <c r="NK65" s="86"/>
      <c r="NL65" s="86"/>
      <c r="NM65" s="86"/>
      <c r="NN65" s="86"/>
      <c r="NO65" s="86"/>
      <c r="NP65" s="86"/>
      <c r="NQ65" s="86"/>
      <c r="NR65" s="86"/>
      <c r="NS65" s="86"/>
      <c r="NT65" s="86"/>
      <c r="NU65" s="86"/>
      <c r="NV65" s="86"/>
      <c r="NW65" s="86"/>
      <c r="NX65" s="8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5"/>
      <c r="NK66" s="86"/>
      <c r="NL66" s="86"/>
      <c r="NM66" s="86"/>
      <c r="NN66" s="86"/>
      <c r="NO66" s="86"/>
      <c r="NP66" s="86"/>
      <c r="NQ66" s="86"/>
      <c r="NR66" s="86"/>
      <c r="NS66" s="86"/>
      <c r="NT66" s="86"/>
      <c r="NU66" s="86"/>
      <c r="NV66" s="86"/>
      <c r="NW66" s="86"/>
      <c r="NX66" s="8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88"/>
      <c r="NK67" s="89"/>
      <c r="NL67" s="89"/>
      <c r="NM67" s="89"/>
      <c r="NN67" s="89"/>
      <c r="NO67" s="89"/>
      <c r="NP67" s="89"/>
      <c r="NQ67" s="89"/>
      <c r="NR67" s="89"/>
      <c r="NS67" s="89"/>
      <c r="NT67" s="89"/>
      <c r="NU67" s="89"/>
      <c r="NV67" s="89"/>
      <c r="NW67" s="89"/>
      <c r="NX67" s="9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185</v>
      </c>
      <c r="NK70" s="156"/>
      <c r="NL70" s="156"/>
      <c r="NM70" s="156"/>
      <c r="NN70" s="156"/>
      <c r="NO70" s="156"/>
      <c r="NP70" s="156"/>
      <c r="NQ70" s="156"/>
      <c r="NR70" s="156"/>
      <c r="NS70" s="156"/>
      <c r="NT70" s="156"/>
      <c r="NU70" s="156"/>
      <c r="NV70" s="156"/>
      <c r="NW70" s="156"/>
      <c r="NX70" s="157"/>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c r="A79" s="2"/>
      <c r="B79" s="14"/>
      <c r="C79" s="2"/>
      <c r="D79" s="2"/>
      <c r="E79" s="2"/>
      <c r="F79" s="2"/>
      <c r="G79" s="65" t="s">
        <v>58</v>
      </c>
      <c r="H79" s="65"/>
      <c r="I79" s="65"/>
      <c r="J79" s="65"/>
      <c r="K79" s="65"/>
      <c r="L79" s="65"/>
      <c r="M79" s="65"/>
      <c r="N79" s="65"/>
      <c r="O79" s="65"/>
      <c r="P79" s="69">
        <f>データ!DS7</f>
        <v>372.7</v>
      </c>
      <c r="Q79" s="70"/>
      <c r="R79" s="70"/>
      <c r="S79" s="70"/>
      <c r="T79" s="70"/>
      <c r="U79" s="70"/>
      <c r="V79" s="70"/>
      <c r="W79" s="70"/>
      <c r="X79" s="70"/>
      <c r="Y79" s="70"/>
      <c r="Z79" s="70"/>
      <c r="AA79" s="70"/>
      <c r="AB79" s="70"/>
      <c r="AC79" s="70"/>
      <c r="AD79" s="71"/>
      <c r="AE79" s="69">
        <f>データ!DT7</f>
        <v>388.5</v>
      </c>
      <c r="AF79" s="70"/>
      <c r="AG79" s="70"/>
      <c r="AH79" s="70"/>
      <c r="AI79" s="70"/>
      <c r="AJ79" s="70"/>
      <c r="AK79" s="70"/>
      <c r="AL79" s="70"/>
      <c r="AM79" s="70"/>
      <c r="AN79" s="70"/>
      <c r="AO79" s="70"/>
      <c r="AP79" s="70"/>
      <c r="AQ79" s="70"/>
      <c r="AR79" s="70"/>
      <c r="AS79" s="71"/>
      <c r="AT79" s="69">
        <f>データ!DU7</f>
        <v>364.9</v>
      </c>
      <c r="AU79" s="70"/>
      <c r="AV79" s="70"/>
      <c r="AW79" s="70"/>
      <c r="AX79" s="70"/>
      <c r="AY79" s="70"/>
      <c r="AZ79" s="70"/>
      <c r="BA79" s="70"/>
      <c r="BB79" s="70"/>
      <c r="BC79" s="70"/>
      <c r="BD79" s="70"/>
      <c r="BE79" s="70"/>
      <c r="BF79" s="70"/>
      <c r="BG79" s="70"/>
      <c r="BH79" s="71"/>
      <c r="BI79" s="69">
        <f>データ!DV7</f>
        <v>337.8</v>
      </c>
      <c r="BJ79" s="70"/>
      <c r="BK79" s="70"/>
      <c r="BL79" s="70"/>
      <c r="BM79" s="70"/>
      <c r="BN79" s="70"/>
      <c r="BO79" s="70"/>
      <c r="BP79" s="70"/>
      <c r="BQ79" s="70"/>
      <c r="BR79" s="70"/>
      <c r="BS79" s="70"/>
      <c r="BT79" s="70"/>
      <c r="BU79" s="70"/>
      <c r="BV79" s="70"/>
      <c r="BW79" s="71"/>
      <c r="BX79" s="69">
        <f>データ!DW7</f>
        <v>338.2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76.900000000000006</v>
      </c>
      <c r="DH79" s="70"/>
      <c r="DI79" s="70"/>
      <c r="DJ79" s="70"/>
      <c r="DK79" s="70"/>
      <c r="DL79" s="70"/>
      <c r="DM79" s="70"/>
      <c r="DN79" s="70"/>
      <c r="DO79" s="70"/>
      <c r="DP79" s="70"/>
      <c r="DQ79" s="70"/>
      <c r="DR79" s="70"/>
      <c r="DS79" s="70"/>
      <c r="DT79" s="70"/>
      <c r="DU79" s="71"/>
      <c r="DV79" s="69">
        <f>データ!EE7</f>
        <v>77.599999999999994</v>
      </c>
      <c r="DW79" s="70"/>
      <c r="DX79" s="70"/>
      <c r="DY79" s="70"/>
      <c r="DZ79" s="70"/>
      <c r="EA79" s="70"/>
      <c r="EB79" s="70"/>
      <c r="EC79" s="70"/>
      <c r="ED79" s="70"/>
      <c r="EE79" s="70"/>
      <c r="EF79" s="70"/>
      <c r="EG79" s="70"/>
      <c r="EH79" s="70"/>
      <c r="EI79" s="70"/>
      <c r="EJ79" s="71"/>
      <c r="EK79" s="69">
        <f>データ!EF7</f>
        <v>77.5</v>
      </c>
      <c r="EL79" s="70"/>
      <c r="EM79" s="70"/>
      <c r="EN79" s="70"/>
      <c r="EO79" s="70"/>
      <c r="EP79" s="70"/>
      <c r="EQ79" s="70"/>
      <c r="ER79" s="70"/>
      <c r="ES79" s="70"/>
      <c r="ET79" s="70"/>
      <c r="EU79" s="70"/>
      <c r="EV79" s="70"/>
      <c r="EW79" s="70"/>
      <c r="EX79" s="70"/>
      <c r="EY79" s="71"/>
      <c r="EZ79" s="69">
        <f>データ!EG7</f>
        <v>78.099999999999994</v>
      </c>
      <c r="FA79" s="70"/>
      <c r="FB79" s="70"/>
      <c r="FC79" s="70"/>
      <c r="FD79" s="70"/>
      <c r="FE79" s="70"/>
      <c r="FF79" s="70"/>
      <c r="FG79" s="70"/>
      <c r="FH79" s="70"/>
      <c r="FI79" s="70"/>
      <c r="FJ79" s="70"/>
      <c r="FK79" s="70"/>
      <c r="FL79" s="70"/>
      <c r="FM79" s="70"/>
      <c r="FN79" s="71"/>
      <c r="FO79" s="69">
        <f>データ!EH7</f>
        <v>64.099999999999994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83.5</v>
      </c>
      <c r="GU79" s="70"/>
      <c r="GV79" s="70"/>
      <c r="GW79" s="70"/>
      <c r="GX79" s="70"/>
      <c r="GY79" s="70"/>
      <c r="GZ79" s="70"/>
      <c r="HA79" s="70"/>
      <c r="HB79" s="70"/>
      <c r="HC79" s="70"/>
      <c r="HD79" s="70"/>
      <c r="HE79" s="70"/>
      <c r="HF79" s="70"/>
      <c r="HG79" s="70"/>
      <c r="HH79" s="71"/>
      <c r="HI79" s="69">
        <f>データ!EP7</f>
        <v>83.4</v>
      </c>
      <c r="HJ79" s="70"/>
      <c r="HK79" s="70"/>
      <c r="HL79" s="70"/>
      <c r="HM79" s="70"/>
      <c r="HN79" s="70"/>
      <c r="HO79" s="70"/>
      <c r="HP79" s="70"/>
      <c r="HQ79" s="70"/>
      <c r="HR79" s="70"/>
      <c r="HS79" s="70"/>
      <c r="HT79" s="70"/>
      <c r="HU79" s="70"/>
      <c r="HV79" s="70"/>
      <c r="HW79" s="71"/>
      <c r="HX79" s="69">
        <f>データ!EQ7</f>
        <v>80.400000000000006</v>
      </c>
      <c r="HY79" s="70"/>
      <c r="HZ79" s="70"/>
      <c r="IA79" s="70"/>
      <c r="IB79" s="70"/>
      <c r="IC79" s="70"/>
      <c r="ID79" s="70"/>
      <c r="IE79" s="70"/>
      <c r="IF79" s="70"/>
      <c r="IG79" s="70"/>
      <c r="IH79" s="70"/>
      <c r="II79" s="70"/>
      <c r="IJ79" s="70"/>
      <c r="IK79" s="70"/>
      <c r="IL79" s="71"/>
      <c r="IM79" s="69">
        <f>データ!ER7</f>
        <v>79.8</v>
      </c>
      <c r="IN79" s="70"/>
      <c r="IO79" s="70"/>
      <c r="IP79" s="70"/>
      <c r="IQ79" s="70"/>
      <c r="IR79" s="70"/>
      <c r="IS79" s="70"/>
      <c r="IT79" s="70"/>
      <c r="IU79" s="70"/>
      <c r="IV79" s="70"/>
      <c r="IW79" s="70"/>
      <c r="IX79" s="70"/>
      <c r="IY79" s="70"/>
      <c r="IZ79" s="70"/>
      <c r="JA79" s="71"/>
      <c r="JB79" s="69">
        <f>データ!ES7</f>
        <v>68.099999999999994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76202720</v>
      </c>
      <c r="KH79" s="67"/>
      <c r="KI79" s="67"/>
      <c r="KJ79" s="67"/>
      <c r="KK79" s="67"/>
      <c r="KL79" s="67"/>
      <c r="KM79" s="67"/>
      <c r="KN79" s="67"/>
      <c r="KO79" s="67"/>
      <c r="KP79" s="67"/>
      <c r="KQ79" s="67"/>
      <c r="KR79" s="67"/>
      <c r="KS79" s="67"/>
      <c r="KT79" s="67"/>
      <c r="KU79" s="68"/>
      <c r="KV79" s="66">
        <f>データ!FA7</f>
        <v>77159480</v>
      </c>
      <c r="KW79" s="67"/>
      <c r="KX79" s="67"/>
      <c r="KY79" s="67"/>
      <c r="KZ79" s="67"/>
      <c r="LA79" s="67"/>
      <c r="LB79" s="67"/>
      <c r="LC79" s="67"/>
      <c r="LD79" s="67"/>
      <c r="LE79" s="67"/>
      <c r="LF79" s="67"/>
      <c r="LG79" s="67"/>
      <c r="LH79" s="67"/>
      <c r="LI79" s="67"/>
      <c r="LJ79" s="68"/>
      <c r="LK79" s="66">
        <f>データ!FB7</f>
        <v>75304140</v>
      </c>
      <c r="LL79" s="67"/>
      <c r="LM79" s="67"/>
      <c r="LN79" s="67"/>
      <c r="LO79" s="67"/>
      <c r="LP79" s="67"/>
      <c r="LQ79" s="67"/>
      <c r="LR79" s="67"/>
      <c r="LS79" s="67"/>
      <c r="LT79" s="67"/>
      <c r="LU79" s="67"/>
      <c r="LV79" s="67"/>
      <c r="LW79" s="67"/>
      <c r="LX79" s="67"/>
      <c r="LY79" s="68"/>
      <c r="LZ79" s="66">
        <f>データ!FC7</f>
        <v>75738760</v>
      </c>
      <c r="MA79" s="67"/>
      <c r="MB79" s="67"/>
      <c r="MC79" s="67"/>
      <c r="MD79" s="67"/>
      <c r="ME79" s="67"/>
      <c r="MF79" s="67"/>
      <c r="MG79" s="67"/>
      <c r="MH79" s="67"/>
      <c r="MI79" s="67"/>
      <c r="MJ79" s="67"/>
      <c r="MK79" s="67"/>
      <c r="ML79" s="67"/>
      <c r="MM79" s="67"/>
      <c r="MN79" s="68"/>
      <c r="MO79" s="66">
        <f>データ!FD7</f>
        <v>87263000</v>
      </c>
      <c r="MP79" s="67"/>
      <c r="MQ79" s="67"/>
      <c r="MR79" s="67"/>
      <c r="MS79" s="67"/>
      <c r="MT79" s="67"/>
      <c r="MU79" s="67"/>
      <c r="MV79" s="67"/>
      <c r="MW79" s="67"/>
      <c r="MX79" s="67"/>
      <c r="MY79" s="67"/>
      <c r="MZ79" s="67"/>
      <c r="NA79" s="67"/>
      <c r="NB79" s="67"/>
      <c r="NC79" s="68"/>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xgDfljacrpr0pZfn7763XHqs58pcIiN+sYf6vMgoToefpRjV3BYAQv7cGdc+lxrVLIIVUrk/pvz5NHD6TKygw==" saltValue="zwMGYk3/OZmSnVuIj4FoK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3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6" t="s">
        <v>111</v>
      </c>
      <c r="AJ4" s="147"/>
      <c r="AK4" s="147"/>
      <c r="AL4" s="147"/>
      <c r="AM4" s="147"/>
      <c r="AN4" s="147"/>
      <c r="AO4" s="147"/>
      <c r="AP4" s="147"/>
      <c r="AQ4" s="147"/>
      <c r="AR4" s="147"/>
      <c r="AS4" s="148"/>
      <c r="AT4" s="145" t="s">
        <v>112</v>
      </c>
      <c r="AU4" s="144"/>
      <c r="AV4" s="144"/>
      <c r="AW4" s="144"/>
      <c r="AX4" s="144"/>
      <c r="AY4" s="144"/>
      <c r="AZ4" s="144"/>
      <c r="BA4" s="144"/>
      <c r="BB4" s="144"/>
      <c r="BC4" s="144"/>
      <c r="BD4" s="144"/>
      <c r="BE4" s="145" t="s">
        <v>113</v>
      </c>
      <c r="BF4" s="144"/>
      <c r="BG4" s="144"/>
      <c r="BH4" s="144"/>
      <c r="BI4" s="144"/>
      <c r="BJ4" s="144"/>
      <c r="BK4" s="144"/>
      <c r="BL4" s="144"/>
      <c r="BM4" s="144"/>
      <c r="BN4" s="144"/>
      <c r="BO4" s="144"/>
      <c r="BP4" s="146" t="s">
        <v>114</v>
      </c>
      <c r="BQ4" s="147"/>
      <c r="BR4" s="147"/>
      <c r="BS4" s="147"/>
      <c r="BT4" s="147"/>
      <c r="BU4" s="147"/>
      <c r="BV4" s="147"/>
      <c r="BW4" s="147"/>
      <c r="BX4" s="147"/>
      <c r="BY4" s="147"/>
      <c r="BZ4" s="148"/>
      <c r="CA4" s="144" t="s">
        <v>115</v>
      </c>
      <c r="CB4" s="144"/>
      <c r="CC4" s="144"/>
      <c r="CD4" s="144"/>
      <c r="CE4" s="144"/>
      <c r="CF4" s="144"/>
      <c r="CG4" s="144"/>
      <c r="CH4" s="144"/>
      <c r="CI4" s="144"/>
      <c r="CJ4" s="144"/>
      <c r="CK4" s="144"/>
      <c r="CL4" s="145" t="s">
        <v>116</v>
      </c>
      <c r="CM4" s="144"/>
      <c r="CN4" s="144"/>
      <c r="CO4" s="144"/>
      <c r="CP4" s="144"/>
      <c r="CQ4" s="144"/>
      <c r="CR4" s="144"/>
      <c r="CS4" s="144"/>
      <c r="CT4" s="144"/>
      <c r="CU4" s="144"/>
      <c r="CV4" s="144"/>
      <c r="CW4" s="144" t="s">
        <v>117</v>
      </c>
      <c r="CX4" s="144"/>
      <c r="CY4" s="144"/>
      <c r="CZ4" s="144"/>
      <c r="DA4" s="144"/>
      <c r="DB4" s="144"/>
      <c r="DC4" s="144"/>
      <c r="DD4" s="144"/>
      <c r="DE4" s="144"/>
      <c r="DF4" s="144"/>
      <c r="DG4" s="144"/>
      <c r="DH4" s="144" t="s">
        <v>118</v>
      </c>
      <c r="DI4" s="144"/>
      <c r="DJ4" s="144"/>
      <c r="DK4" s="144"/>
      <c r="DL4" s="144"/>
      <c r="DM4" s="144"/>
      <c r="DN4" s="144"/>
      <c r="DO4" s="144"/>
      <c r="DP4" s="144"/>
      <c r="DQ4" s="144"/>
      <c r="DR4" s="144"/>
      <c r="DS4" s="145" t="s">
        <v>119</v>
      </c>
      <c r="DT4" s="144"/>
      <c r="DU4" s="144"/>
      <c r="DV4" s="144"/>
      <c r="DW4" s="144"/>
      <c r="DX4" s="144"/>
      <c r="DY4" s="144"/>
      <c r="DZ4" s="144"/>
      <c r="EA4" s="144"/>
      <c r="EB4" s="144"/>
      <c r="EC4" s="144"/>
      <c r="ED4" s="146" t="s">
        <v>120</v>
      </c>
      <c r="EE4" s="147"/>
      <c r="EF4" s="147"/>
      <c r="EG4" s="147"/>
      <c r="EH4" s="147"/>
      <c r="EI4" s="147"/>
      <c r="EJ4" s="147"/>
      <c r="EK4" s="147"/>
      <c r="EL4" s="147"/>
      <c r="EM4" s="147"/>
      <c r="EN4" s="148"/>
      <c r="EO4" s="144" t="s">
        <v>121</v>
      </c>
      <c r="EP4" s="144"/>
      <c r="EQ4" s="144"/>
      <c r="ER4" s="144"/>
      <c r="ES4" s="144"/>
      <c r="ET4" s="144"/>
      <c r="EU4" s="144"/>
      <c r="EV4" s="144"/>
      <c r="EW4" s="144"/>
      <c r="EX4" s="144"/>
      <c r="EY4" s="144"/>
      <c r="EZ4" s="144" t="s">
        <v>122</v>
      </c>
      <c r="FA4" s="144"/>
      <c r="FB4" s="144"/>
      <c r="FC4" s="144"/>
      <c r="FD4" s="144"/>
      <c r="FE4" s="144"/>
      <c r="FF4" s="144"/>
      <c r="FG4" s="144"/>
      <c r="FH4" s="144"/>
      <c r="FI4" s="144"/>
      <c r="FJ4" s="144"/>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158</v>
      </c>
      <c r="AY5" s="49" t="s">
        <v>152</v>
      </c>
      <c r="AZ5" s="49" t="s">
        <v>153</v>
      </c>
      <c r="BA5" s="49" t="s">
        <v>154</v>
      </c>
      <c r="BB5" s="49" t="s">
        <v>155</v>
      </c>
      <c r="BC5" s="49" t="s">
        <v>156</v>
      </c>
      <c r="BD5" s="49" t="s">
        <v>157</v>
      </c>
      <c r="BE5" s="49" t="s">
        <v>147</v>
      </c>
      <c r="BF5" s="49" t="s">
        <v>148</v>
      </c>
      <c r="BG5" s="49" t="s">
        <v>149</v>
      </c>
      <c r="BH5" s="49" t="s">
        <v>150</v>
      </c>
      <c r="BI5" s="49" t="s">
        <v>158</v>
      </c>
      <c r="BJ5" s="49" t="s">
        <v>152</v>
      </c>
      <c r="BK5" s="49" t="s">
        <v>153</v>
      </c>
      <c r="BL5" s="49" t="s">
        <v>154</v>
      </c>
      <c r="BM5" s="49" t="s">
        <v>155</v>
      </c>
      <c r="BN5" s="49" t="s">
        <v>156</v>
      </c>
      <c r="BO5" s="49" t="s">
        <v>157</v>
      </c>
      <c r="BP5" s="49" t="s">
        <v>147</v>
      </c>
      <c r="BQ5" s="49" t="s">
        <v>148</v>
      </c>
      <c r="BR5" s="49" t="s">
        <v>159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158</v>
      </c>
      <c r="CF5" s="49" t="s">
        <v>152</v>
      </c>
      <c r="CG5" s="49" t="s">
        <v>153</v>
      </c>
      <c r="CH5" s="49" t="s">
        <v>154</v>
      </c>
      <c r="CI5" s="49" t="s">
        <v>155</v>
      </c>
      <c r="CJ5" s="49" t="s">
        <v>156</v>
      </c>
      <c r="CK5" s="49" t="s">
        <v>157</v>
      </c>
      <c r="CL5" s="49" t="s">
        <v>147</v>
      </c>
      <c r="CM5" s="49" t="s">
        <v>148</v>
      </c>
      <c r="CN5" s="49" t="s">
        <v>159</v>
      </c>
      <c r="CO5" s="49" t="s">
        <v>150</v>
      </c>
      <c r="CP5" s="49" t="s">
        <v>158</v>
      </c>
      <c r="CQ5" s="49" t="s">
        <v>152</v>
      </c>
      <c r="CR5" s="49" t="s">
        <v>153</v>
      </c>
      <c r="CS5" s="49" t="s">
        <v>154</v>
      </c>
      <c r="CT5" s="49" t="s">
        <v>155</v>
      </c>
      <c r="CU5" s="49" t="s">
        <v>156</v>
      </c>
      <c r="CV5" s="49" t="s">
        <v>157</v>
      </c>
      <c r="CW5" s="49" t="s">
        <v>147</v>
      </c>
      <c r="CX5" s="49" t="s">
        <v>148</v>
      </c>
      <c r="CY5" s="49" t="s">
        <v>149</v>
      </c>
      <c r="CZ5" s="49" t="s">
        <v>150</v>
      </c>
      <c r="DA5" s="49" t="s">
        <v>158</v>
      </c>
      <c r="DB5" s="49" t="s">
        <v>152</v>
      </c>
      <c r="DC5" s="49" t="s">
        <v>153</v>
      </c>
      <c r="DD5" s="49" t="s">
        <v>154</v>
      </c>
      <c r="DE5" s="49" t="s">
        <v>155</v>
      </c>
      <c r="DF5" s="49" t="s">
        <v>156</v>
      </c>
      <c r="DG5" s="49" t="s">
        <v>157</v>
      </c>
      <c r="DH5" s="49" t="s">
        <v>147</v>
      </c>
      <c r="DI5" s="49" t="s">
        <v>148</v>
      </c>
      <c r="DJ5" s="49" t="s">
        <v>149</v>
      </c>
      <c r="DK5" s="49" t="s">
        <v>150</v>
      </c>
      <c r="DL5" s="49" t="s">
        <v>158</v>
      </c>
      <c r="DM5" s="49" t="s">
        <v>152</v>
      </c>
      <c r="DN5" s="49" t="s">
        <v>153</v>
      </c>
      <c r="DO5" s="49" t="s">
        <v>154</v>
      </c>
      <c r="DP5" s="49" t="s">
        <v>155</v>
      </c>
      <c r="DQ5" s="49" t="s">
        <v>156</v>
      </c>
      <c r="DR5" s="49" t="s">
        <v>157</v>
      </c>
      <c r="DS5" s="49" t="s">
        <v>160</v>
      </c>
      <c r="DT5" s="49" t="s">
        <v>148</v>
      </c>
      <c r="DU5" s="49" t="s">
        <v>149</v>
      </c>
      <c r="DV5" s="49" t="s">
        <v>150</v>
      </c>
      <c r="DW5" s="49" t="s">
        <v>158</v>
      </c>
      <c r="DX5" s="49" t="s">
        <v>152</v>
      </c>
      <c r="DY5" s="49" t="s">
        <v>153</v>
      </c>
      <c r="DZ5" s="49" t="s">
        <v>154</v>
      </c>
      <c r="EA5" s="49" t="s">
        <v>155</v>
      </c>
      <c r="EB5" s="49" t="s">
        <v>156</v>
      </c>
      <c r="EC5" s="49" t="s">
        <v>157</v>
      </c>
      <c r="ED5" s="49" t="s">
        <v>147</v>
      </c>
      <c r="EE5" s="49" t="s">
        <v>148</v>
      </c>
      <c r="EF5" s="49" t="s">
        <v>149</v>
      </c>
      <c r="EG5" s="49" t="s">
        <v>150</v>
      </c>
      <c r="EH5" s="49" t="s">
        <v>158</v>
      </c>
      <c r="EI5" s="49" t="s">
        <v>152</v>
      </c>
      <c r="EJ5" s="49" t="s">
        <v>153</v>
      </c>
      <c r="EK5" s="49" t="s">
        <v>154</v>
      </c>
      <c r="EL5" s="49" t="s">
        <v>155</v>
      </c>
      <c r="EM5" s="49" t="s">
        <v>156</v>
      </c>
      <c r="EN5" s="49" t="s">
        <v>157</v>
      </c>
      <c r="EO5" s="49" t="s">
        <v>147</v>
      </c>
      <c r="EP5" s="49" t="s">
        <v>148</v>
      </c>
      <c r="EQ5" s="49" t="s">
        <v>149</v>
      </c>
      <c r="ER5" s="49" t="s">
        <v>150</v>
      </c>
      <c r="ES5" s="49" t="s">
        <v>158</v>
      </c>
      <c r="ET5" s="49" t="s">
        <v>152</v>
      </c>
      <c r="EU5" s="49" t="s">
        <v>153</v>
      </c>
      <c r="EV5" s="49" t="s">
        <v>154</v>
      </c>
      <c r="EW5" s="49" t="s">
        <v>155</v>
      </c>
      <c r="EX5" s="49" t="s">
        <v>156</v>
      </c>
      <c r="EY5" s="49" t="s">
        <v>161</v>
      </c>
      <c r="EZ5" s="49" t="s">
        <v>147</v>
      </c>
      <c r="FA5" s="49" t="s">
        <v>148</v>
      </c>
      <c r="FB5" s="49" t="s">
        <v>149</v>
      </c>
      <c r="FC5" s="49" t="s">
        <v>150</v>
      </c>
      <c r="FD5" s="49" t="s">
        <v>158</v>
      </c>
      <c r="FE5" s="49" t="s">
        <v>152</v>
      </c>
      <c r="FF5" s="49" t="s">
        <v>153</v>
      </c>
      <c r="FG5" s="49" t="s">
        <v>154</v>
      </c>
      <c r="FH5" s="49" t="s">
        <v>155</v>
      </c>
      <c r="FI5" s="49" t="s">
        <v>156</v>
      </c>
      <c r="FJ5" s="49" t="s">
        <v>157</v>
      </c>
    </row>
    <row r="6" spans="1:166" s="54" customFormat="1">
      <c r="A6" s="35" t="s">
        <v>162</v>
      </c>
      <c r="B6" s="50">
        <f>B8</f>
        <v>2023</v>
      </c>
      <c r="C6" s="50">
        <f t="shared" ref="C6:M6" si="2">C8</f>
        <v>285854</v>
      </c>
      <c r="D6" s="50">
        <f t="shared" si="2"/>
        <v>46</v>
      </c>
      <c r="E6" s="50">
        <f t="shared" si="2"/>
        <v>6</v>
      </c>
      <c r="F6" s="50">
        <f t="shared" si="2"/>
        <v>0</v>
      </c>
      <c r="G6" s="50">
        <f t="shared" si="2"/>
        <v>1</v>
      </c>
      <c r="H6" s="141" t="str">
        <f>IF(H8&lt;&gt;I8,H8,"")&amp;IF(I8&lt;&gt;J8,I8,"")&amp;"　"&amp;J8</f>
        <v>兵庫県香美町　公立香住病院</v>
      </c>
      <c r="I6" s="142"/>
      <c r="J6" s="143"/>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8</v>
      </c>
      <c r="R6" s="50" t="str">
        <f t="shared" si="3"/>
        <v>-</v>
      </c>
      <c r="S6" s="50" t="str">
        <f t="shared" si="3"/>
        <v>透 訓</v>
      </c>
      <c r="T6" s="50" t="str">
        <f t="shared" si="3"/>
        <v>救 輪</v>
      </c>
      <c r="U6" s="51">
        <f>U8</f>
        <v>15657</v>
      </c>
      <c r="V6" s="51">
        <f>V8</f>
        <v>7138</v>
      </c>
      <c r="W6" s="50" t="str">
        <f>W8</f>
        <v>第１種該当</v>
      </c>
      <c r="X6" s="50" t="str">
        <f t="shared" ref="X6" si="4">X8</f>
        <v>-</v>
      </c>
      <c r="Y6" s="50" t="str">
        <f t="shared" si="3"/>
        <v>１０：１</v>
      </c>
      <c r="Z6" s="51">
        <f t="shared" si="3"/>
        <v>50</v>
      </c>
      <c r="AA6" s="51" t="str">
        <f t="shared" si="3"/>
        <v>-</v>
      </c>
      <c r="AB6" s="51" t="str">
        <f t="shared" si="3"/>
        <v>-</v>
      </c>
      <c r="AC6" s="51" t="str">
        <f t="shared" si="3"/>
        <v>-</v>
      </c>
      <c r="AD6" s="51" t="str">
        <f t="shared" si="3"/>
        <v>-</v>
      </c>
      <c r="AE6" s="51">
        <f t="shared" si="3"/>
        <v>50</v>
      </c>
      <c r="AF6" s="51">
        <f t="shared" si="3"/>
        <v>41</v>
      </c>
      <c r="AG6" s="51" t="str">
        <f t="shared" si="3"/>
        <v>-</v>
      </c>
      <c r="AH6" s="51">
        <f t="shared" si="3"/>
        <v>41</v>
      </c>
      <c r="AI6" s="52">
        <f>IF(AI8="-",NA(),AI8)</f>
        <v>102.5</v>
      </c>
      <c r="AJ6" s="52">
        <f t="shared" ref="AJ6:AR6" si="5">IF(AJ8="-",NA(),AJ8)</f>
        <v>94</v>
      </c>
      <c r="AK6" s="52">
        <f t="shared" si="5"/>
        <v>92.9</v>
      </c>
      <c r="AL6" s="52">
        <f t="shared" si="5"/>
        <v>98.4</v>
      </c>
      <c r="AM6" s="52">
        <f t="shared" si="5"/>
        <v>97.2</v>
      </c>
      <c r="AN6" s="52">
        <f t="shared" si="5"/>
        <v>97.7</v>
      </c>
      <c r="AO6" s="52">
        <f t="shared" si="5"/>
        <v>100.7</v>
      </c>
      <c r="AP6" s="52">
        <f t="shared" si="5"/>
        <v>103.6</v>
      </c>
      <c r="AQ6" s="52">
        <f t="shared" si="5"/>
        <v>101.9</v>
      </c>
      <c r="AR6" s="52">
        <f t="shared" si="5"/>
        <v>96.7</v>
      </c>
      <c r="AS6" s="52" t="str">
        <f>IF(AS8="-","【-】","【"&amp;SUBSTITUTE(TEXT(AS8,"#,##0.0"),"-","△")&amp;"】")</f>
        <v>【96.6】</v>
      </c>
      <c r="AT6" s="52">
        <f>IF(AT8="-",NA(),AT8)</f>
        <v>78.5</v>
      </c>
      <c r="AU6" s="52">
        <f t="shared" ref="AU6:BC6" si="6">IF(AU8="-",NA(),AU8)</f>
        <v>77.400000000000006</v>
      </c>
      <c r="AV6" s="52">
        <f t="shared" si="6"/>
        <v>79.8</v>
      </c>
      <c r="AW6" s="52">
        <f t="shared" si="6"/>
        <v>84.4</v>
      </c>
      <c r="AX6" s="52">
        <f t="shared" si="6"/>
        <v>81.5</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73.5</v>
      </c>
      <c r="BF6" s="52">
        <f t="shared" ref="BF6:BN6" si="7">IF(BF8="-",NA(),BF8)</f>
        <v>72.400000000000006</v>
      </c>
      <c r="BG6" s="52">
        <f t="shared" si="7"/>
        <v>74.900000000000006</v>
      </c>
      <c r="BH6" s="52">
        <f t="shared" si="7"/>
        <v>79.599999999999994</v>
      </c>
      <c r="BI6" s="52">
        <f t="shared" si="7"/>
        <v>76.900000000000006</v>
      </c>
      <c r="BJ6" s="52">
        <f t="shared" si="7"/>
        <v>73.2</v>
      </c>
      <c r="BK6" s="52">
        <f t="shared" si="7"/>
        <v>69.900000000000006</v>
      </c>
      <c r="BL6" s="52">
        <f t="shared" si="7"/>
        <v>71.599999999999994</v>
      </c>
      <c r="BM6" s="52">
        <f t="shared" si="7"/>
        <v>70.8</v>
      </c>
      <c r="BN6" s="52">
        <f t="shared" si="7"/>
        <v>69.7</v>
      </c>
      <c r="BO6" s="52" t="str">
        <f>IF(BO8="-","【-】","【"&amp;SUBSTITUTE(TEXT(BO8,"#,##0.0"),"-","△")&amp;"】")</f>
        <v>【83.9】</v>
      </c>
      <c r="BP6" s="52">
        <f>IF(BP8="-",NA(),BP8)</f>
        <v>56.5</v>
      </c>
      <c r="BQ6" s="52">
        <f t="shared" ref="BQ6:BY6" si="8">IF(BQ8="-",NA(),BQ8)</f>
        <v>59.2</v>
      </c>
      <c r="BR6" s="52">
        <f t="shared" si="8"/>
        <v>66</v>
      </c>
      <c r="BS6" s="52">
        <f t="shared" si="8"/>
        <v>62.2</v>
      </c>
      <c r="BT6" s="52">
        <f t="shared" si="8"/>
        <v>61.5</v>
      </c>
      <c r="BU6" s="52">
        <f t="shared" si="8"/>
        <v>66.099999999999994</v>
      </c>
      <c r="BV6" s="52">
        <f t="shared" si="8"/>
        <v>62.3</v>
      </c>
      <c r="BW6" s="52">
        <f t="shared" si="8"/>
        <v>62.1</v>
      </c>
      <c r="BX6" s="52">
        <f t="shared" si="8"/>
        <v>60.2</v>
      </c>
      <c r="BY6" s="52">
        <f t="shared" si="8"/>
        <v>60.6</v>
      </c>
      <c r="BZ6" s="52" t="str">
        <f>IF(BZ8="-","【-】","【"&amp;SUBSTITUTE(TEXT(BZ8,"#,##0.0"),"-","△")&amp;"】")</f>
        <v>【68.7】</v>
      </c>
      <c r="CA6" s="53">
        <f>IF(CA8="-",NA(),CA8)</f>
        <v>27041</v>
      </c>
      <c r="CB6" s="53">
        <f t="shared" ref="CB6:CJ6" si="9">IF(CB8="-",NA(),CB8)</f>
        <v>27039</v>
      </c>
      <c r="CC6" s="53">
        <f t="shared" si="9"/>
        <v>28062</v>
      </c>
      <c r="CD6" s="53">
        <f t="shared" si="9"/>
        <v>29464</v>
      </c>
      <c r="CE6" s="53">
        <f t="shared" si="9"/>
        <v>30322</v>
      </c>
      <c r="CF6" s="53">
        <f t="shared" si="9"/>
        <v>26415</v>
      </c>
      <c r="CG6" s="53">
        <f t="shared" si="9"/>
        <v>27227</v>
      </c>
      <c r="CH6" s="53">
        <f t="shared" si="9"/>
        <v>28176</v>
      </c>
      <c r="CI6" s="53">
        <f t="shared" si="9"/>
        <v>29348</v>
      </c>
      <c r="CJ6" s="53">
        <f t="shared" si="9"/>
        <v>29723</v>
      </c>
      <c r="CK6" s="52" t="str">
        <f>IF(CK8="-","【-】","【"&amp;SUBSTITUTE(TEXT(CK8,"#,##0"),"-","△")&amp;"】")</f>
        <v>【62,428】</v>
      </c>
      <c r="CL6" s="53">
        <f>IF(CL8="-",NA(),CL8)</f>
        <v>9500</v>
      </c>
      <c r="CM6" s="53">
        <f t="shared" ref="CM6:CU6" si="10">IF(CM8="-",NA(),CM8)</f>
        <v>9970</v>
      </c>
      <c r="CN6" s="53">
        <f t="shared" si="10"/>
        <v>9992</v>
      </c>
      <c r="CO6" s="53">
        <f t="shared" si="10"/>
        <v>9952</v>
      </c>
      <c r="CP6" s="53">
        <f t="shared" si="10"/>
        <v>10878</v>
      </c>
      <c r="CQ6" s="53">
        <f t="shared" si="10"/>
        <v>9135</v>
      </c>
      <c r="CR6" s="53">
        <f t="shared" si="10"/>
        <v>9509</v>
      </c>
      <c r="CS6" s="53">
        <f t="shared" si="10"/>
        <v>9548</v>
      </c>
      <c r="CT6" s="53">
        <f t="shared" si="10"/>
        <v>9992</v>
      </c>
      <c r="CU6" s="53">
        <f t="shared" si="10"/>
        <v>9779</v>
      </c>
      <c r="CV6" s="52" t="str">
        <f>IF(CV8="-","【-】","【"&amp;SUBSTITUTE(TEXT(CV8,"#,##0"),"-","△")&amp;"】")</f>
        <v>【18,236】</v>
      </c>
      <c r="CW6" s="52">
        <f>IF(CW8="-",NA(),CW8)</f>
        <v>69.900000000000006</v>
      </c>
      <c r="CX6" s="52">
        <f t="shared" ref="CX6:DF6" si="11">IF(CX8="-",NA(),CX8)</f>
        <v>82.3</v>
      </c>
      <c r="CY6" s="52">
        <f t="shared" si="11"/>
        <v>79.8</v>
      </c>
      <c r="CZ6" s="52">
        <f t="shared" si="11"/>
        <v>77.599999999999994</v>
      </c>
      <c r="DA6" s="52">
        <f t="shared" si="11"/>
        <v>78.8</v>
      </c>
      <c r="DB6" s="52">
        <f t="shared" si="11"/>
        <v>72</v>
      </c>
      <c r="DC6" s="52">
        <f t="shared" si="11"/>
        <v>77.7</v>
      </c>
      <c r="DD6" s="52">
        <f t="shared" si="11"/>
        <v>75.7</v>
      </c>
      <c r="DE6" s="52">
        <f t="shared" si="11"/>
        <v>75.400000000000006</v>
      </c>
      <c r="DF6" s="52">
        <f t="shared" si="11"/>
        <v>77.5</v>
      </c>
      <c r="DG6" s="52" t="str">
        <f>IF(DG8="-","【-】","【"&amp;SUBSTITUTE(TEXT(DG8,"#,##0.0"),"-","△")&amp;"】")</f>
        <v>【56.1】</v>
      </c>
      <c r="DH6" s="52">
        <f>IF(DH8="-",NA(),DH8)</f>
        <v>13.6</v>
      </c>
      <c r="DI6" s="52">
        <f t="shared" ref="DI6:DQ6" si="12">IF(DI8="-",NA(),DI8)</f>
        <v>12.9</v>
      </c>
      <c r="DJ6" s="52">
        <f t="shared" si="12"/>
        <v>12.9</v>
      </c>
      <c r="DK6" s="52">
        <f t="shared" si="12"/>
        <v>14.2</v>
      </c>
      <c r="DL6" s="52">
        <f t="shared" si="12"/>
        <v>14</v>
      </c>
      <c r="DM6" s="52">
        <f t="shared" si="12"/>
        <v>16</v>
      </c>
      <c r="DN6" s="52">
        <f t="shared" si="12"/>
        <v>15.7</v>
      </c>
      <c r="DO6" s="52">
        <f t="shared" si="12"/>
        <v>14.6</v>
      </c>
      <c r="DP6" s="52">
        <f t="shared" si="12"/>
        <v>15.1</v>
      </c>
      <c r="DQ6" s="52">
        <f t="shared" si="12"/>
        <v>14.9</v>
      </c>
      <c r="DR6" s="52" t="str">
        <f>IF(DR8="-","【-】","【"&amp;SUBSTITUTE(TEXT(DR8,"#,##0.0"),"-","△")&amp;"】")</f>
        <v>【26.4】</v>
      </c>
      <c r="DS6" s="52">
        <f>IF(DS8="-",NA(),DS8)</f>
        <v>372.7</v>
      </c>
      <c r="DT6" s="52">
        <f t="shared" ref="DT6:EB6" si="13">IF(DT8="-",NA(),DT8)</f>
        <v>388.5</v>
      </c>
      <c r="DU6" s="52">
        <f t="shared" si="13"/>
        <v>364.9</v>
      </c>
      <c r="DV6" s="52">
        <f t="shared" si="13"/>
        <v>337.8</v>
      </c>
      <c r="DW6" s="52">
        <f t="shared" si="13"/>
        <v>338.2</v>
      </c>
      <c r="DX6" s="52">
        <f t="shared" si="13"/>
        <v>118.8</v>
      </c>
      <c r="DY6" s="52">
        <f t="shared" si="13"/>
        <v>136</v>
      </c>
      <c r="DZ6" s="52">
        <f t="shared" si="13"/>
        <v>131.30000000000001</v>
      </c>
      <c r="EA6" s="52">
        <f t="shared" si="13"/>
        <v>133.6</v>
      </c>
      <c r="EB6" s="52">
        <f t="shared" si="13"/>
        <v>144.6</v>
      </c>
      <c r="EC6" s="52" t="str">
        <f>IF(EC8="-","【-】","【"&amp;SUBSTITUTE(TEXT(EC8,"#,##0.0"),"-","△")&amp;"】")</f>
        <v>【54.5】</v>
      </c>
      <c r="ED6" s="52">
        <f>IF(ED8="-",NA(),ED8)</f>
        <v>76.900000000000006</v>
      </c>
      <c r="EE6" s="52">
        <f t="shared" ref="EE6:EM6" si="14">IF(EE8="-",NA(),EE8)</f>
        <v>77.599999999999994</v>
      </c>
      <c r="EF6" s="52">
        <f t="shared" si="14"/>
        <v>77.5</v>
      </c>
      <c r="EG6" s="52">
        <f t="shared" si="14"/>
        <v>78.099999999999994</v>
      </c>
      <c r="EH6" s="52">
        <f t="shared" si="14"/>
        <v>64.099999999999994</v>
      </c>
      <c r="EI6" s="52">
        <f t="shared" si="14"/>
        <v>56.4</v>
      </c>
      <c r="EJ6" s="52">
        <f t="shared" si="14"/>
        <v>56.9</v>
      </c>
      <c r="EK6" s="52">
        <f t="shared" si="14"/>
        <v>58.3</v>
      </c>
      <c r="EL6" s="52">
        <f t="shared" si="14"/>
        <v>59.2</v>
      </c>
      <c r="EM6" s="52">
        <f t="shared" si="14"/>
        <v>59.8</v>
      </c>
      <c r="EN6" s="52" t="str">
        <f>IF(EN8="-","【-】","【"&amp;SUBSTITUTE(TEXT(EN8,"#,##0.0"),"-","△")&amp;"】")</f>
        <v>【57.0】</v>
      </c>
      <c r="EO6" s="52">
        <f>IF(EO8="-",NA(),EO8)</f>
        <v>83.5</v>
      </c>
      <c r="EP6" s="52">
        <f t="shared" ref="EP6:EX6" si="15">IF(EP8="-",NA(),EP8)</f>
        <v>83.4</v>
      </c>
      <c r="EQ6" s="52">
        <f t="shared" si="15"/>
        <v>80.400000000000006</v>
      </c>
      <c r="ER6" s="52">
        <f t="shared" si="15"/>
        <v>79.8</v>
      </c>
      <c r="ES6" s="52">
        <f t="shared" si="15"/>
        <v>68.099999999999994</v>
      </c>
      <c r="ET6" s="52">
        <f t="shared" si="15"/>
        <v>73.400000000000006</v>
      </c>
      <c r="EU6" s="52">
        <f t="shared" si="15"/>
        <v>72.5</v>
      </c>
      <c r="EV6" s="52">
        <f t="shared" si="15"/>
        <v>72.3</v>
      </c>
      <c r="EW6" s="52">
        <f t="shared" si="15"/>
        <v>72</v>
      </c>
      <c r="EX6" s="52">
        <f t="shared" si="15"/>
        <v>72</v>
      </c>
      <c r="EY6" s="52" t="str">
        <f>IF(EY8="-","【-】","【"&amp;SUBSTITUTE(TEXT(EY8,"#,##0.0"),"-","△")&amp;"】")</f>
        <v>【70.4】</v>
      </c>
      <c r="EZ6" s="53">
        <f>IF(EZ8="-",NA(),EZ8)</f>
        <v>76202720</v>
      </c>
      <c r="FA6" s="53">
        <f t="shared" ref="FA6:FI6" si="16">IF(FA8="-",NA(),FA8)</f>
        <v>77159480</v>
      </c>
      <c r="FB6" s="53">
        <f t="shared" si="16"/>
        <v>75304140</v>
      </c>
      <c r="FC6" s="53">
        <f t="shared" si="16"/>
        <v>75738760</v>
      </c>
      <c r="FD6" s="53">
        <f t="shared" si="16"/>
        <v>87263000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163</v>
      </c>
      <c r="B7" s="50">
        <f t="shared" ref="B7:AH7" si="17">B8</f>
        <v>2023</v>
      </c>
      <c r="C7" s="50">
        <f t="shared" si="17"/>
        <v>285854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8</v>
      </c>
      <c r="R7" s="50" t="str">
        <f t="shared" si="17"/>
        <v>-</v>
      </c>
      <c r="S7" s="50" t="str">
        <f t="shared" si="17"/>
        <v>透 訓</v>
      </c>
      <c r="T7" s="50" t="str">
        <f t="shared" si="17"/>
        <v>救 輪</v>
      </c>
      <c r="U7" s="51">
        <f>U8</f>
        <v>15657</v>
      </c>
      <c r="V7" s="51">
        <f>V8</f>
        <v>7138</v>
      </c>
      <c r="W7" s="50" t="str">
        <f>W8</f>
        <v>第１種該当</v>
      </c>
      <c r="X7" s="50" t="str">
        <f t="shared" si="17"/>
        <v>-</v>
      </c>
      <c r="Y7" s="50" t="str">
        <f t="shared" si="17"/>
        <v>１０：１</v>
      </c>
      <c r="Z7" s="51">
        <f t="shared" si="17"/>
        <v>50</v>
      </c>
      <c r="AA7" s="51" t="str">
        <f t="shared" si="17"/>
        <v>-</v>
      </c>
      <c r="AB7" s="51" t="str">
        <f t="shared" si="17"/>
        <v>-</v>
      </c>
      <c r="AC7" s="51" t="str">
        <f t="shared" si="17"/>
        <v>-</v>
      </c>
      <c r="AD7" s="51" t="str">
        <f t="shared" si="17"/>
        <v>-</v>
      </c>
      <c r="AE7" s="51">
        <f t="shared" si="17"/>
        <v>50</v>
      </c>
      <c r="AF7" s="51">
        <f t="shared" si="17"/>
        <v>41</v>
      </c>
      <c r="AG7" s="51" t="str">
        <f t="shared" si="17"/>
        <v>-</v>
      </c>
      <c r="AH7" s="51">
        <f t="shared" si="17"/>
        <v>41</v>
      </c>
      <c r="AI7" s="52">
        <f>AI8</f>
        <v>102.5</v>
      </c>
      <c r="AJ7" s="52">
        <f t="shared" ref="AJ7:AR7" si="18">AJ8</f>
        <v>94</v>
      </c>
      <c r="AK7" s="52">
        <f t="shared" si="18"/>
        <v>92.9</v>
      </c>
      <c r="AL7" s="52">
        <f t="shared" si="18"/>
        <v>98.4</v>
      </c>
      <c r="AM7" s="52">
        <f t="shared" si="18"/>
        <v>97.2</v>
      </c>
      <c r="AN7" s="52">
        <f t="shared" si="18"/>
        <v>97.7</v>
      </c>
      <c r="AO7" s="52">
        <f t="shared" si="18"/>
        <v>100.7</v>
      </c>
      <c r="AP7" s="52">
        <f t="shared" si="18"/>
        <v>103.6</v>
      </c>
      <c r="AQ7" s="52">
        <f t="shared" si="18"/>
        <v>101.9</v>
      </c>
      <c r="AR7" s="52">
        <f t="shared" si="18"/>
        <v>96.7</v>
      </c>
      <c r="AS7" s="52"/>
      <c r="AT7" s="52">
        <f>AT8</f>
        <v>78.5</v>
      </c>
      <c r="AU7" s="52">
        <f t="shared" ref="AU7:BC7" si="19">AU8</f>
        <v>77.400000000000006</v>
      </c>
      <c r="AV7" s="52">
        <f t="shared" si="19"/>
        <v>79.8</v>
      </c>
      <c r="AW7" s="52">
        <f t="shared" si="19"/>
        <v>84.4</v>
      </c>
      <c r="AX7" s="52">
        <f t="shared" si="19"/>
        <v>81.5</v>
      </c>
      <c r="AY7" s="52">
        <f t="shared" si="19"/>
        <v>77.099999999999994</v>
      </c>
      <c r="AZ7" s="52">
        <f t="shared" si="19"/>
        <v>73.8</v>
      </c>
      <c r="BA7" s="52">
        <f t="shared" si="19"/>
        <v>75.5</v>
      </c>
      <c r="BB7" s="52">
        <f t="shared" si="19"/>
        <v>74.599999999999994</v>
      </c>
      <c r="BC7" s="52">
        <f t="shared" si="19"/>
        <v>73.599999999999994</v>
      </c>
      <c r="BD7" s="52"/>
      <c r="BE7" s="52">
        <f>BE8</f>
        <v>73.5</v>
      </c>
      <c r="BF7" s="52">
        <f t="shared" ref="BF7:BN7" si="20">BF8</f>
        <v>72.400000000000006</v>
      </c>
      <c r="BG7" s="52">
        <f t="shared" si="20"/>
        <v>74.900000000000006</v>
      </c>
      <c r="BH7" s="52">
        <f t="shared" si="20"/>
        <v>79.599999999999994</v>
      </c>
      <c r="BI7" s="52">
        <f t="shared" si="20"/>
        <v>76.900000000000006</v>
      </c>
      <c r="BJ7" s="52">
        <f t="shared" si="20"/>
        <v>73.2</v>
      </c>
      <c r="BK7" s="52">
        <f t="shared" si="20"/>
        <v>69.900000000000006</v>
      </c>
      <c r="BL7" s="52">
        <f t="shared" si="20"/>
        <v>71.599999999999994</v>
      </c>
      <c r="BM7" s="52">
        <f t="shared" si="20"/>
        <v>70.8</v>
      </c>
      <c r="BN7" s="52">
        <f t="shared" si="20"/>
        <v>69.7</v>
      </c>
      <c r="BO7" s="52"/>
      <c r="BP7" s="52">
        <f>BP8</f>
        <v>56.5</v>
      </c>
      <c r="BQ7" s="52">
        <f t="shared" ref="BQ7:BY7" si="21">BQ8</f>
        <v>59.2</v>
      </c>
      <c r="BR7" s="52">
        <f t="shared" si="21"/>
        <v>66</v>
      </c>
      <c r="BS7" s="52">
        <f t="shared" si="21"/>
        <v>62.2</v>
      </c>
      <c r="BT7" s="52">
        <f t="shared" si="21"/>
        <v>61.5</v>
      </c>
      <c r="BU7" s="52">
        <f t="shared" si="21"/>
        <v>66.099999999999994</v>
      </c>
      <c r="BV7" s="52">
        <f t="shared" si="21"/>
        <v>62.3</v>
      </c>
      <c r="BW7" s="52">
        <f t="shared" si="21"/>
        <v>62.1</v>
      </c>
      <c r="BX7" s="52">
        <f t="shared" si="21"/>
        <v>60.2</v>
      </c>
      <c r="BY7" s="52">
        <f t="shared" si="21"/>
        <v>60.6</v>
      </c>
      <c r="BZ7" s="52"/>
      <c r="CA7" s="53">
        <f>CA8</f>
        <v>27041</v>
      </c>
      <c r="CB7" s="53">
        <f t="shared" ref="CB7:CJ7" si="22">CB8</f>
        <v>27039</v>
      </c>
      <c r="CC7" s="53">
        <f t="shared" si="22"/>
        <v>28062</v>
      </c>
      <c r="CD7" s="53">
        <f t="shared" si="22"/>
        <v>29464</v>
      </c>
      <c r="CE7" s="53">
        <f t="shared" si="22"/>
        <v>30322</v>
      </c>
      <c r="CF7" s="53">
        <f t="shared" si="22"/>
        <v>26415</v>
      </c>
      <c r="CG7" s="53">
        <f t="shared" si="22"/>
        <v>27227</v>
      </c>
      <c r="CH7" s="53">
        <f t="shared" si="22"/>
        <v>28176</v>
      </c>
      <c r="CI7" s="53">
        <f t="shared" si="22"/>
        <v>29348</v>
      </c>
      <c r="CJ7" s="53">
        <f t="shared" si="22"/>
        <v>29723</v>
      </c>
      <c r="CK7" s="52"/>
      <c r="CL7" s="53">
        <f>CL8</f>
        <v>9500</v>
      </c>
      <c r="CM7" s="53">
        <f t="shared" ref="CM7:CU7" si="23">CM8</f>
        <v>9970</v>
      </c>
      <c r="CN7" s="53">
        <f t="shared" si="23"/>
        <v>9992</v>
      </c>
      <c r="CO7" s="53">
        <f t="shared" si="23"/>
        <v>9952</v>
      </c>
      <c r="CP7" s="53">
        <f t="shared" si="23"/>
        <v>10878</v>
      </c>
      <c r="CQ7" s="53">
        <f t="shared" si="23"/>
        <v>9135</v>
      </c>
      <c r="CR7" s="53">
        <f t="shared" si="23"/>
        <v>9509</v>
      </c>
      <c r="CS7" s="53">
        <f t="shared" si="23"/>
        <v>9548</v>
      </c>
      <c r="CT7" s="53">
        <f t="shared" si="23"/>
        <v>9992</v>
      </c>
      <c r="CU7" s="53">
        <f t="shared" si="23"/>
        <v>9779</v>
      </c>
      <c r="CV7" s="52"/>
      <c r="CW7" s="52">
        <f>CW8</f>
        <v>69.900000000000006</v>
      </c>
      <c r="CX7" s="52">
        <f t="shared" ref="CX7:DF7" si="24">CX8</f>
        <v>82.3</v>
      </c>
      <c r="CY7" s="52">
        <f t="shared" si="24"/>
        <v>79.8</v>
      </c>
      <c r="CZ7" s="52">
        <f t="shared" si="24"/>
        <v>77.599999999999994</v>
      </c>
      <c r="DA7" s="52">
        <f t="shared" si="24"/>
        <v>78.8</v>
      </c>
      <c r="DB7" s="52">
        <f t="shared" si="24"/>
        <v>72</v>
      </c>
      <c r="DC7" s="52">
        <f t="shared" si="24"/>
        <v>77.7</v>
      </c>
      <c r="DD7" s="52">
        <f t="shared" si="24"/>
        <v>75.7</v>
      </c>
      <c r="DE7" s="52">
        <f t="shared" si="24"/>
        <v>75.400000000000006</v>
      </c>
      <c r="DF7" s="52">
        <f t="shared" si="24"/>
        <v>77.5</v>
      </c>
      <c r="DG7" s="52"/>
      <c r="DH7" s="52">
        <f>DH8</f>
        <v>13.6</v>
      </c>
      <c r="DI7" s="52">
        <f t="shared" ref="DI7:DQ7" si="25">DI8</f>
        <v>12.9</v>
      </c>
      <c r="DJ7" s="52">
        <f t="shared" si="25"/>
        <v>12.9</v>
      </c>
      <c r="DK7" s="52">
        <f t="shared" si="25"/>
        <v>14.2</v>
      </c>
      <c r="DL7" s="52">
        <f t="shared" si="25"/>
        <v>14</v>
      </c>
      <c r="DM7" s="52">
        <f t="shared" si="25"/>
        <v>16</v>
      </c>
      <c r="DN7" s="52">
        <f t="shared" si="25"/>
        <v>15.7</v>
      </c>
      <c r="DO7" s="52">
        <f t="shared" si="25"/>
        <v>14.6</v>
      </c>
      <c r="DP7" s="52">
        <f t="shared" si="25"/>
        <v>15.1</v>
      </c>
      <c r="DQ7" s="52">
        <f t="shared" si="25"/>
        <v>14.9</v>
      </c>
      <c r="DR7" s="52"/>
      <c r="DS7" s="52">
        <f>DS8</f>
        <v>372.7</v>
      </c>
      <c r="DT7" s="52">
        <f t="shared" ref="DT7:EB7" si="26">DT8</f>
        <v>388.5</v>
      </c>
      <c r="DU7" s="52">
        <f t="shared" si="26"/>
        <v>364.9</v>
      </c>
      <c r="DV7" s="52">
        <f t="shared" si="26"/>
        <v>337.8</v>
      </c>
      <c r="DW7" s="52">
        <f t="shared" si="26"/>
        <v>338.2</v>
      </c>
      <c r="DX7" s="52">
        <f t="shared" si="26"/>
        <v>118.8</v>
      </c>
      <c r="DY7" s="52">
        <f t="shared" si="26"/>
        <v>136</v>
      </c>
      <c r="DZ7" s="52">
        <f t="shared" si="26"/>
        <v>131.30000000000001</v>
      </c>
      <c r="EA7" s="52">
        <f t="shared" si="26"/>
        <v>133.6</v>
      </c>
      <c r="EB7" s="52">
        <f t="shared" si="26"/>
        <v>144.6</v>
      </c>
      <c r="EC7" s="52"/>
      <c r="ED7" s="52">
        <f>ED8</f>
        <v>76.900000000000006</v>
      </c>
      <c r="EE7" s="52">
        <f t="shared" ref="EE7:EM7" si="27">EE8</f>
        <v>77.599999999999994</v>
      </c>
      <c r="EF7" s="52">
        <f t="shared" si="27"/>
        <v>77.5</v>
      </c>
      <c r="EG7" s="52">
        <f t="shared" si="27"/>
        <v>78.099999999999994</v>
      </c>
      <c r="EH7" s="52">
        <f t="shared" si="27"/>
        <v>64.099999999999994</v>
      </c>
      <c r="EI7" s="52">
        <f t="shared" si="27"/>
        <v>56.4</v>
      </c>
      <c r="EJ7" s="52">
        <f t="shared" si="27"/>
        <v>56.9</v>
      </c>
      <c r="EK7" s="52">
        <f t="shared" si="27"/>
        <v>58.3</v>
      </c>
      <c r="EL7" s="52">
        <f t="shared" si="27"/>
        <v>59.2</v>
      </c>
      <c r="EM7" s="52">
        <f t="shared" si="27"/>
        <v>59.8</v>
      </c>
      <c r="EN7" s="52"/>
      <c r="EO7" s="52">
        <f>EO8</f>
        <v>83.5</v>
      </c>
      <c r="EP7" s="52">
        <f t="shared" ref="EP7:EX7" si="28">EP8</f>
        <v>83.4</v>
      </c>
      <c r="EQ7" s="52">
        <f t="shared" si="28"/>
        <v>80.400000000000006</v>
      </c>
      <c r="ER7" s="52">
        <f t="shared" si="28"/>
        <v>79.8</v>
      </c>
      <c r="ES7" s="52">
        <f t="shared" si="28"/>
        <v>68.099999999999994</v>
      </c>
      <c r="ET7" s="52">
        <f t="shared" si="28"/>
        <v>73.400000000000006</v>
      </c>
      <c r="EU7" s="52">
        <f t="shared" si="28"/>
        <v>72.5</v>
      </c>
      <c r="EV7" s="52">
        <f t="shared" si="28"/>
        <v>72.3</v>
      </c>
      <c r="EW7" s="52">
        <f t="shared" si="28"/>
        <v>72</v>
      </c>
      <c r="EX7" s="52">
        <f t="shared" si="28"/>
        <v>72</v>
      </c>
      <c r="EY7" s="52"/>
      <c r="EZ7" s="53">
        <f>EZ8</f>
        <v>76202720</v>
      </c>
      <c r="FA7" s="53">
        <f t="shared" ref="FA7:FI7" si="29">FA8</f>
        <v>77159480</v>
      </c>
      <c r="FB7" s="53">
        <f t="shared" si="29"/>
        <v>75304140</v>
      </c>
      <c r="FC7" s="53">
        <f t="shared" si="29"/>
        <v>75738760</v>
      </c>
      <c r="FD7" s="53">
        <f t="shared" si="29"/>
        <v>87263000</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285854</v>
      </c>
      <c r="D8" s="55">
        <v>46</v>
      </c>
      <c r="E8" s="55">
        <v>6</v>
      </c>
      <c r="F8" s="55">
        <v>0</v>
      </c>
      <c r="G8" s="55">
        <v>1</v>
      </c>
      <c r="H8" s="55" t="s">
        <v>164</v>
      </c>
      <c r="I8" s="55" t="s">
        <v>165</v>
      </c>
      <c r="J8" s="55" t="s">
        <v>166</v>
      </c>
      <c r="K8" s="55" t="s">
        <v>167</v>
      </c>
      <c r="L8" s="55" t="s">
        <v>168</v>
      </c>
      <c r="M8" s="55" t="s">
        <v>169</v>
      </c>
      <c r="N8" s="55" t="s">
        <v>170</v>
      </c>
      <c r="O8" s="55" t="s">
        <v>171</v>
      </c>
      <c r="P8" s="55" t="s">
        <v>172</v>
      </c>
      <c r="Q8" s="56">
        <v>8</v>
      </c>
      <c r="R8" s="55" t="s">
        <v>40</v>
      </c>
      <c r="S8" s="55" t="s">
        <v>173</v>
      </c>
      <c r="T8" s="55" t="s">
        <v>174</v>
      </c>
      <c r="U8" s="56">
        <v>15657</v>
      </c>
      <c r="V8" s="56">
        <v>7138</v>
      </c>
      <c r="W8" s="55" t="s">
        <v>175</v>
      </c>
      <c r="X8" s="55" t="s">
        <v>40</v>
      </c>
      <c r="Y8" s="57" t="s">
        <v>176</v>
      </c>
      <c r="Z8" s="56">
        <v>50</v>
      </c>
      <c r="AA8" s="56" t="s">
        <v>40</v>
      </c>
      <c r="AB8" s="56" t="s">
        <v>40</v>
      </c>
      <c r="AC8" s="56" t="s">
        <v>40</v>
      </c>
      <c r="AD8" s="56" t="s">
        <v>40</v>
      </c>
      <c r="AE8" s="56">
        <v>50</v>
      </c>
      <c r="AF8" s="56">
        <v>41</v>
      </c>
      <c r="AG8" s="56" t="s">
        <v>40</v>
      </c>
      <c r="AH8" s="56">
        <v>41</v>
      </c>
      <c r="AI8" s="58">
        <v>102.5</v>
      </c>
      <c r="AJ8" s="58">
        <v>94</v>
      </c>
      <c r="AK8" s="58">
        <v>92.9</v>
      </c>
      <c r="AL8" s="58">
        <v>98.4</v>
      </c>
      <c r="AM8" s="58">
        <v>97.2</v>
      </c>
      <c r="AN8" s="58">
        <v>97.7</v>
      </c>
      <c r="AO8" s="58">
        <v>100.7</v>
      </c>
      <c r="AP8" s="58">
        <v>103.6</v>
      </c>
      <c r="AQ8" s="58">
        <v>101.9</v>
      </c>
      <c r="AR8" s="58">
        <v>96.7</v>
      </c>
      <c r="AS8" s="58">
        <v>96.6</v>
      </c>
      <c r="AT8" s="58">
        <v>78.5</v>
      </c>
      <c r="AU8" s="58">
        <v>77.400000000000006</v>
      </c>
      <c r="AV8" s="58">
        <v>79.8</v>
      </c>
      <c r="AW8" s="58">
        <v>84.4</v>
      </c>
      <c r="AX8" s="58">
        <v>81.5</v>
      </c>
      <c r="AY8" s="58">
        <v>77.099999999999994</v>
      </c>
      <c r="AZ8" s="58">
        <v>73.8</v>
      </c>
      <c r="BA8" s="58">
        <v>75.5</v>
      </c>
      <c r="BB8" s="58">
        <v>74.599999999999994</v>
      </c>
      <c r="BC8" s="58">
        <v>73.599999999999994</v>
      </c>
      <c r="BD8" s="58">
        <v>86.6</v>
      </c>
      <c r="BE8" s="59">
        <v>73.5</v>
      </c>
      <c r="BF8" s="59">
        <v>72.400000000000006</v>
      </c>
      <c r="BG8" s="59">
        <v>74.900000000000006</v>
      </c>
      <c r="BH8" s="59">
        <v>79.599999999999994</v>
      </c>
      <c r="BI8" s="59">
        <v>76.900000000000006</v>
      </c>
      <c r="BJ8" s="59">
        <v>73.2</v>
      </c>
      <c r="BK8" s="59">
        <v>69.900000000000006</v>
      </c>
      <c r="BL8" s="59">
        <v>71.599999999999994</v>
      </c>
      <c r="BM8" s="59">
        <v>70.8</v>
      </c>
      <c r="BN8" s="59">
        <v>69.7</v>
      </c>
      <c r="BO8" s="59">
        <v>83.9</v>
      </c>
      <c r="BP8" s="58">
        <v>56.5</v>
      </c>
      <c r="BQ8" s="58">
        <v>59.2</v>
      </c>
      <c r="BR8" s="58">
        <v>66</v>
      </c>
      <c r="BS8" s="58">
        <v>62.2</v>
      </c>
      <c r="BT8" s="58">
        <v>61.5</v>
      </c>
      <c r="BU8" s="58">
        <v>66.099999999999994</v>
      </c>
      <c r="BV8" s="58">
        <v>62.3</v>
      </c>
      <c r="BW8" s="58">
        <v>62.1</v>
      </c>
      <c r="BX8" s="58">
        <v>60.2</v>
      </c>
      <c r="BY8" s="58">
        <v>60.6</v>
      </c>
      <c r="BZ8" s="58">
        <v>68.7</v>
      </c>
      <c r="CA8" s="59">
        <v>27041</v>
      </c>
      <c r="CB8" s="59">
        <v>27039</v>
      </c>
      <c r="CC8" s="59">
        <v>28062</v>
      </c>
      <c r="CD8" s="59">
        <v>29464</v>
      </c>
      <c r="CE8" s="59">
        <v>30322</v>
      </c>
      <c r="CF8" s="59">
        <v>26415</v>
      </c>
      <c r="CG8" s="59">
        <v>27227</v>
      </c>
      <c r="CH8" s="59">
        <v>28176</v>
      </c>
      <c r="CI8" s="59">
        <v>29348</v>
      </c>
      <c r="CJ8" s="59">
        <v>29723</v>
      </c>
      <c r="CK8" s="58">
        <v>62428</v>
      </c>
      <c r="CL8" s="59">
        <v>9500</v>
      </c>
      <c r="CM8" s="59">
        <v>9970</v>
      </c>
      <c r="CN8" s="59">
        <v>9992</v>
      </c>
      <c r="CO8" s="59">
        <v>9952</v>
      </c>
      <c r="CP8" s="59">
        <v>10878</v>
      </c>
      <c r="CQ8" s="59">
        <v>9135</v>
      </c>
      <c r="CR8" s="59">
        <v>9509</v>
      </c>
      <c r="CS8" s="59">
        <v>9548</v>
      </c>
      <c r="CT8" s="59">
        <v>9992</v>
      </c>
      <c r="CU8" s="59">
        <v>9779</v>
      </c>
      <c r="CV8" s="58">
        <v>18236</v>
      </c>
      <c r="CW8" s="59">
        <v>69.900000000000006</v>
      </c>
      <c r="CX8" s="59">
        <v>82.3</v>
      </c>
      <c r="CY8" s="59">
        <v>79.8</v>
      </c>
      <c r="CZ8" s="59">
        <v>77.599999999999994</v>
      </c>
      <c r="DA8" s="59">
        <v>78.8</v>
      </c>
      <c r="DB8" s="59">
        <v>72</v>
      </c>
      <c r="DC8" s="59">
        <v>77.7</v>
      </c>
      <c r="DD8" s="59">
        <v>75.7</v>
      </c>
      <c r="DE8" s="59">
        <v>75.400000000000006</v>
      </c>
      <c r="DF8" s="59">
        <v>77.5</v>
      </c>
      <c r="DG8" s="59">
        <v>56.1</v>
      </c>
      <c r="DH8" s="59">
        <v>13.6</v>
      </c>
      <c r="DI8" s="59">
        <v>12.9</v>
      </c>
      <c r="DJ8" s="59">
        <v>12.9</v>
      </c>
      <c r="DK8" s="59">
        <v>14.2</v>
      </c>
      <c r="DL8" s="59">
        <v>14</v>
      </c>
      <c r="DM8" s="59">
        <v>16</v>
      </c>
      <c r="DN8" s="59">
        <v>15.7</v>
      </c>
      <c r="DO8" s="59">
        <v>14.6</v>
      </c>
      <c r="DP8" s="59">
        <v>15.1</v>
      </c>
      <c r="DQ8" s="59">
        <v>14.9</v>
      </c>
      <c r="DR8" s="59">
        <v>26.4</v>
      </c>
      <c r="DS8" s="59">
        <v>372.7</v>
      </c>
      <c r="DT8" s="59">
        <v>388.5</v>
      </c>
      <c r="DU8" s="59">
        <v>364.9</v>
      </c>
      <c r="DV8" s="59">
        <v>337.8</v>
      </c>
      <c r="DW8" s="59">
        <v>338.2</v>
      </c>
      <c r="DX8" s="59">
        <v>118.8</v>
      </c>
      <c r="DY8" s="59">
        <v>136</v>
      </c>
      <c r="DZ8" s="59">
        <v>131.30000000000001</v>
      </c>
      <c r="EA8" s="59">
        <v>133.6</v>
      </c>
      <c r="EB8" s="59">
        <v>144.6</v>
      </c>
      <c r="EC8" s="59">
        <v>54.5</v>
      </c>
      <c r="ED8" s="58">
        <v>76.900000000000006</v>
      </c>
      <c r="EE8" s="58">
        <v>77.599999999999994</v>
      </c>
      <c r="EF8" s="58">
        <v>77.5</v>
      </c>
      <c r="EG8" s="58">
        <v>78.099999999999994</v>
      </c>
      <c r="EH8" s="58">
        <v>64.099999999999994</v>
      </c>
      <c r="EI8" s="58">
        <v>56.4</v>
      </c>
      <c r="EJ8" s="58">
        <v>56.9</v>
      </c>
      <c r="EK8" s="58">
        <v>58.3</v>
      </c>
      <c r="EL8" s="58">
        <v>59.2</v>
      </c>
      <c r="EM8" s="58">
        <v>59.8</v>
      </c>
      <c r="EN8" s="58">
        <v>57</v>
      </c>
      <c r="EO8" s="58">
        <v>83.5</v>
      </c>
      <c r="EP8" s="58">
        <v>83.4</v>
      </c>
      <c r="EQ8" s="58">
        <v>80.400000000000006</v>
      </c>
      <c r="ER8" s="58">
        <v>79.8</v>
      </c>
      <c r="ES8" s="58">
        <v>68.099999999999994</v>
      </c>
      <c r="ET8" s="58">
        <v>73.400000000000006</v>
      </c>
      <c r="EU8" s="58">
        <v>72.5</v>
      </c>
      <c r="EV8" s="58">
        <v>72.3</v>
      </c>
      <c r="EW8" s="58">
        <v>72</v>
      </c>
      <c r="EX8" s="58">
        <v>72</v>
      </c>
      <c r="EY8" s="58">
        <v>70.400000000000006</v>
      </c>
      <c r="EZ8" s="59">
        <v>76202720</v>
      </c>
      <c r="FA8" s="59">
        <v>77159480</v>
      </c>
      <c r="FB8" s="59">
        <v>75304140</v>
      </c>
      <c r="FC8" s="59">
        <v>75738760</v>
      </c>
      <c r="FD8" s="59">
        <v>87263000</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2025-02-02T06:18:33Z</cp:lastPrinted>
  <dcterms:created xsi:type="dcterms:W3CDTF">2025-01-16T06:43:46Z</dcterms:created>
  <dcterms:modified xsi:type="dcterms:W3CDTF">2025-02-02T06:23:03Z</dcterms:modified>
  <cp:category/>
</cp:coreProperties>
</file>