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96493D37-EF0B-4843-A380-AA121E3940DE}" xr6:coauthVersionLast="47" xr6:coauthVersionMax="47" xr10:uidLastSave="{00000000-0000-0000-0000-000000000000}"/>
  <workbookProtection workbookAlgorithmName="SHA-512" workbookHashValue="j+YxWF0a5r3gJxz66BuweYFrERXl/o9m2YrggjxHS75WmQppxyOYiCOUEOvvRNGf2tZArm006Df6UeePNSPTaw==" workbookSaltValue="g+Vg9nhQdr3vHBZq3BbHrg==" workbookSpinCount="100000" lockStructure="1"/>
  <bookViews>
    <workbookView xWindow="12000" yWindow="30" windowWidth="11925" windowHeight="12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G85" i="4"/>
  <c r="F85" i="4"/>
  <c r="E85" i="4"/>
  <c r="AT10" i="4"/>
  <c r="AL10" i="4"/>
  <c r="I10"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<sst xmlns="http://schemas.openxmlformats.org/spreadsheetml/2006/main" count="253" uniqueCount="114">
  <si>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</si>
  <si>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</si>
  <si>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</si>
  <si>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</si>
  <si>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</si>
  <si>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</si>
  <si>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</si>
  <si>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</si>
  <si>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</si>
  <si>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</si>
  <si>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</si>
  <si>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</si>
  <si>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</si>
  <si>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</si>
  <si>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</si>
  <si>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</si>
  <si>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</si>
  <si>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</si>
  <si>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</si>
  <si>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</si>
  <si>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</si>
  <si>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</si>
  <si>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</si>
  <si>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</si>
  <si>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</si>
  <si>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</si>
  <si>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</si>
  <si>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</si>
  <si>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</si>
  <si>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</si>
  <si>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</si>
  <si>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</si>
  <si>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</si>
  <si>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</si>
  <si>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</si>
  <si>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</si>
  <si>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</si>
  <si>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</si>
  <si>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</si>
  <si>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</si>
  <si>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</si>
  <si>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</si>
  <si>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</si>
  <si>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</si>
  <si>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</si>
  <si>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</si>
  <si>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</si>
  <si>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</si>
  <si>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</si>
  <si>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</si>
  <si>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</si>
  <si>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</si>
  <si>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</si>
  <si>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</si>
  <si>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</si>
  <si>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</si>
  <si>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</si>
  <si>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</si>
  <si>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</si>
  <si>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</si>
  <si>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</si>
  <si>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</si>
  <si>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</si>
  <si>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</si>
  <si>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</si>
  <si>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</si>
  <si>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</si>
  <si>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</si>
  <si>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</si>
  <si>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</si>
  <si>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</si>
  <si>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</si>
  <si>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</si>
  <si>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</si>
  <si>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</si>
  <si>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</si>
  <si>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</si>
  <si>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</si>
  <si>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</si>
  <si>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</si>
  <si>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</si>
  <si>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</si>
  <si>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</si>
  <si>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</si>
  <si>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</si>
  <si>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</si>
  <si>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</si>
  <si>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</si>
  <si>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</si>
  <si>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</si>
  <si>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</si>
  <si>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</si>
  <si>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</si>
  <si>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</si>
  <si>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</si>
  <si>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</si>
  <si>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</si>
  <si>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</si>
  <si>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</si>
  <si>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</si>
  <si>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</si>
  <si>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</si>
  <si>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</si>
  <si>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</si>
  <si>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</si>
  <si>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</si>
  <si>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</si>
  <si>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</si>
  <si>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</si>
  <si>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</si>
  <si>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</si>
  <si>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70.75％となり、100％未満（単年度収支が赤字）となっているが、今後、比率の分子となる経常収益、分母となる経常費用ともに、大きな増減はない見込みであることから、比率についても横ばいとなる見込みである。
　累積欠損金比率は525.97％となり、前年度からは161.45ﾎﾟｲﾝﾄ増加している。今後、経常収支比率が100％未満で横ばいとなる見込みであることから、累積欠損金は年々増加することが見込まれ、累積欠損金比率も増加することが見込まれる。
　流動比率は84.68％となり、100％を下回っている（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経費回収率は34.07％となり、100％未満（費用が使用料収入以外（繰入金等）で賄われている）となっていて、類似団体平均、全国平均を下回っている。また、汚水処理原価は717.02円となり、類似団体平均、全国平均を大きく上回っている（有収水量1㎥当たりの処理費が高い）。今後は、水洗化率（98.04％）を維持することで、経営の健全性が確保できるよう努めていきたいと考えている。</t>
    <phoneticPr fontId="4"/>
  </si>
  <si>
    <t>　個別排水処理事業（4地区、合併浄化槽27基）は、供用開始（最初：平成8年度、最終：平成21年度）から28年が経過したところであり、有形固定資産減価償却率は71.16％で100％を下回っている（保有資産の法定耐用年数に到達していない）ことから、現段階では、機械設備等の定期的な点検整備を行うことで、大規模な更新事業等を行う必要はないと考えている。</t>
    <phoneticPr fontId="4"/>
  </si>
  <si>
    <t>　供用開始から27年経過し、水洗化率は98.04％となっている。
　水洗化率の維持による有収水量、使用料収入の確保が大きな課題となっているが、今後は人口減少等の影響から本事業の運営に必要となる財源の確保が課題となっている。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</si>
</sst>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F-41D7-8152-E8C9AD6399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1F-41D7-8152-E8C9AD6399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42.42</c:v>
                </c:pt>
                <c:pt idx="1">
                  <c:v>42.42</c:v>
                </c:pt>
                <c:pt idx="2">
                  <c:v>42.42</c:v>
                </c:pt>
                <c:pt idx="3">
                  <c:v>42.42</c:v>
                </c:pt>
                <c:pt idx="4">
                  <c:v>42.42</c:v>
                </c:pt>
              </c:numCache>
            </c:numRef>
          </c:val>
          <c:extLst>
            <c:ext xmlns:c16="http://schemas.microsoft.com/office/drawing/2014/chart" uri="{C3380CC4-5D6E-409C-BE32-E72D297353CC}">
              <c16:uniqueId val="{00000000-68AB-45F9-A95F-499D2750FE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68AB-45F9-A95F-499D2750FE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96.43</c:v>
                </c:pt>
                <c:pt idx="1">
                  <c:v>96.36</c:v>
                </c:pt>
                <c:pt idx="2">
                  <c:v>92.59</c:v>
                </c:pt>
                <c:pt idx="3">
                  <c:v>98.08</c:v>
                </c:pt>
                <c:pt idx="4">
                  <c:v>98.04</c:v>
                </c:pt>
              </c:numCache>
            </c:numRef>
          </c:val>
          <c:extLst>
            <c:ext xmlns:c16="http://schemas.microsoft.com/office/drawing/2014/chart" uri="{C3380CC4-5D6E-409C-BE32-E72D297353CC}">
              <c16:uniqueId val="{00000000-ABD7-426A-BA41-FD44CEF33C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ABD7-426A-BA41-FD44CEF33C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90.99</c:v>
                </c:pt>
                <c:pt idx="1">
                  <c:v>91.26</c:v>
                </c:pt>
                <c:pt idx="2">
                  <c:v>91.68</c:v>
                </c:pt>
                <c:pt idx="3">
                  <c:v>95.39</c:v>
                </c:pt>
                <c:pt idx="4">
                  <c:v>70.75</c:v>
                </c:pt>
              </c:numCache>
            </c:numRef>
          </c:val>
          <c:extLst>
            <c:ext xmlns:c16="http://schemas.microsoft.com/office/drawing/2014/chart" uri="{C3380CC4-5D6E-409C-BE32-E72D297353CC}">
              <c16:uniqueId val="{00000000-BC57-493D-9ED3-A28E6E2353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BC57-493D-9ED3-A28E6E2353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45.28</c:v>
                </c:pt>
                <c:pt idx="1">
                  <c:v>51.75</c:v>
                </c:pt>
                <c:pt idx="2">
                  <c:v>58.22</c:v>
                </c:pt>
                <c:pt idx="3">
                  <c:v>64.69</c:v>
                </c:pt>
                <c:pt idx="4">
                  <c:v>71.16</c:v>
                </c:pt>
              </c:numCache>
            </c:numRef>
          </c:val>
          <c:extLst>
            <c:ext xmlns:c16="http://schemas.microsoft.com/office/drawing/2014/chart" uri="{C3380CC4-5D6E-409C-BE32-E72D297353CC}">
              <c16:uniqueId val="{00000000-DF9A-4E11-9A1C-89BBA85844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DF9A-4E11-9A1C-89BBA85844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66-4AF7-B2B2-178562640F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66-4AF7-B2B2-178562640F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294.75</c:v>
                </c:pt>
                <c:pt idx="1">
                  <c:v>313.92</c:v>
                </c:pt>
                <c:pt idx="2">
                  <c:v>352.02</c:v>
                </c:pt>
                <c:pt idx="3">
                  <c:v>364.52</c:v>
                </c:pt>
                <c:pt idx="4">
                  <c:v>525.97</c:v>
                </c:pt>
              </c:numCache>
            </c:numRef>
          </c:val>
          <c:extLst>
            <c:ext xmlns:c16="http://schemas.microsoft.com/office/drawing/2014/chart" uri="{C3380CC4-5D6E-409C-BE32-E72D297353CC}">
              <c16:uniqueId val="{00000000-CFB9-4B40-A26A-0E04E5CE9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CFB9-4B40-A26A-0E04E5CE9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84.63</c:v>
                </c:pt>
                <c:pt idx="1">
                  <c:v>87.09</c:v>
                </c:pt>
                <c:pt idx="2">
                  <c:v>89.24</c:v>
                </c:pt>
                <c:pt idx="3">
                  <c:v>96.51</c:v>
                </c:pt>
                <c:pt idx="4">
                  <c:v>84.68</c:v>
                </c:pt>
              </c:numCache>
            </c:numRef>
          </c:val>
          <c:extLst>
            <c:ext xmlns:c16="http://schemas.microsoft.com/office/drawing/2014/chart" uri="{C3380CC4-5D6E-409C-BE32-E72D297353CC}">
              <c16:uniqueId val="{00000000-21B9-4C71-A171-B82E284E6F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21B9-4C71-A171-B82E284E6F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223.89</c:v>
                </c:pt>
                <c:pt idx="1">
                  <c:v>202.59</c:v>
                </c:pt>
                <c:pt idx="2">
                  <c:v>190.26</c:v>
                </c:pt>
                <c:pt idx="3">
                  <c:v>171.48</c:v>
                </c:pt>
                <c:pt idx="4">
                  <c:v>189.24</c:v>
                </c:pt>
              </c:numCache>
            </c:numRef>
          </c:val>
          <c:extLst>
            <c:ext xmlns:c16="http://schemas.microsoft.com/office/drawing/2014/chart" uri="{C3380CC4-5D6E-409C-BE32-E72D297353CC}">
              <c16:uniqueId val="{00000000-3323-4C6B-93EE-DD5D2D70E5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3323-4C6B-93EE-DD5D2D70E5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33.54</c:v>
                </c:pt>
                <c:pt idx="1">
                  <c:v>41.36</c:v>
                </c:pt>
                <c:pt idx="2">
                  <c:v>36.729999999999997</c:v>
                </c:pt>
                <c:pt idx="3">
                  <c:v>32.81</c:v>
                </c:pt>
                <c:pt idx="4">
                  <c:v>34.07</c:v>
                </c:pt>
              </c:numCache>
            </c:numRef>
          </c:val>
          <c:extLst>
            <c:ext xmlns:c16="http://schemas.microsoft.com/office/drawing/2014/chart" uri="{C3380CC4-5D6E-409C-BE32-E72D297353CC}">
              <c16:uniqueId val="{00000000-AFF1-48BA-96B4-8C77D83D99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AFF1-48BA-96B4-8C77D83D99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702.26</c:v>
                </c:pt>
                <c:pt idx="1">
                  <c:v>563.85</c:v>
                </c:pt>
                <c:pt idx="2">
                  <c:v>640.91999999999996</c:v>
                </c:pt>
                <c:pt idx="3">
                  <c:v>721.05</c:v>
                </c:pt>
                <c:pt idx="4">
                  <c:v>717.02</c:v>
                </c:pt>
              </c:numCache>
            </c:numRef>
          </c:val>
          <c:extLst>
            <c:ext xmlns:c16="http://schemas.microsoft.com/office/drawing/2014/chart" uri="{C3380CC4-5D6E-409C-BE32-E72D297353CC}">
              <c16:uniqueId val="{00000000-C57A-43EE-A0D0-2A76A8F005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C57A-43EE-A0D0-2A76A8F005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兵庫県　香美町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15657</v>
      </c>
      <c r="AM8" s="54"/>
      <c r="AN8" s="54"/>
      <c r="AO8" s="54"/>
      <c r="AP8" s="54"/>
      <c r="AQ8" s="54"/>
      <c r="AR8" s="54"/>
      <c r="AS8" s="54"/>
      <c r="AT8" s="53">
        <f>データ!T6</f>
        <v>368.77</v>
      </c>
      <c r="AU8" s="53"/>
      <c r="AV8" s="53"/>
      <c r="AW8" s="53"/>
      <c r="AX8" s="53"/>
      <c r="AY8" s="53"/>
      <c r="AZ8" s="53"/>
      <c r="BA8" s="53"/>
      <c r="BB8" s="53">
        <f>データ!U6</f>
        <v>42.46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7.97</v>
      </c>
      <c r="J10" s="53"/>
      <c r="K10" s="53"/>
      <c r="L10" s="53"/>
      <c r="M10" s="53"/>
      <c r="N10" s="53"/>
      <c r="O10" s="53"/>
      <c r="P10" s="53">
        <f>データ!P6</f>
        <v>0.33</v>
      </c>
      <c r="Q10" s="53"/>
      <c r="R10" s="53"/>
      <c r="S10" s="53"/>
      <c r="T10" s="53"/>
      <c r="U10" s="53"/>
      <c r="V10" s="53"/>
      <c r="W10" s="53">
        <f>データ!Q6</f>
        <v>100</v>
      </c>
      <c r="X10" s="53"/>
      <c r="Y10" s="53"/>
      <c r="Z10" s="53"/>
      <c r="AA10" s="53"/>
      <c r="AB10" s="53"/>
      <c r="AC10" s="53"/>
      <c r="AD10" s="54">
        <f>データ!R6</f>
        <v>4587</v>
      </c>
      <c r="AE10" s="54"/>
      <c r="AF10" s="54"/>
      <c r="AG10" s="54"/>
      <c r="AH10" s="54"/>
      <c r="AI10" s="54"/>
      <c r="AJ10" s="54"/>
      <c r="AK10" s="2"/>
      <c r="AL10" s="54">
        <f>データ!V6</f>
        <v>51</v>
      </c>
      <c r="AM10" s="54"/>
      <c r="AN10" s="54"/>
      <c r="AO10" s="54"/>
      <c r="AP10" s="54"/>
      <c r="AQ10" s="54"/>
      <c r="AR10" s="54"/>
      <c r="AS10" s="54"/>
      <c r="AT10" s="53">
        <f>データ!W6</f>
        <v>0.01</v>
      </c>
      <c r="AU10" s="53"/>
      <c r="AV10" s="53"/>
      <c r="AW10" s="53"/>
      <c r="AX10" s="53"/>
      <c r="AY10" s="53"/>
      <c r="AZ10" s="53"/>
      <c r="BA10" s="53"/>
      <c r="BB10" s="53">
        <f>データ!X6</f>
        <v>5100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nxOObhdYIDewQvqTpt1+258QQEl4c35UOUxwFDizjyHeGBRJlZj7LjQCGHTKke5qWpP3X3umGekpGuI38RNjpw==" saltValue="850DZ8lw7Yn5MaS8wwuo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285854</v>
      </c>
      <c r="D6" s="19">
        <f t="shared" si="3"/>
        <v>46</v>
      </c>
      <c r="E6" s="19">
        <f t="shared" si="3"/>
        <v>18</v>
      </c>
      <c r="F6" s="19">
        <f t="shared" si="3"/>
        <v>1</v>
      </c>
      <c r="G6" s="19">
        <f t="shared" si="3"/>
        <v>0</v>
      </c>
      <c r="H6" s="19" t="str">
        <f t="shared" si="3"/>
        <v>兵庫県　香美町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7.97</v>
      </c>
      <c r="P6" s="20">
        <f t="shared" si="3"/>
        <v>0.33</v>
      </c>
      <c r="Q6" s="20">
        <f t="shared" si="3"/>
        <v>100</v>
      </c>
      <c r="R6" s="20">
        <f t="shared" si="3"/>
        <v>4587</v>
      </c>
      <c r="S6" s="20">
        <f t="shared" si="3"/>
        <v>15657</v>
      </c>
      <c r="T6" s="20">
        <f t="shared" si="3"/>
        <v>368.77</v>
      </c>
      <c r="U6" s="20">
        <f t="shared" si="3"/>
        <v>42.46</v>
      </c>
      <c r="V6" s="20">
        <f t="shared" si="3"/>
        <v>51</v>
      </c>
      <c r="W6" s="20">
        <f t="shared" si="3"/>
        <v>0.01</v>
      </c>
      <c r="X6" s="20">
        <f t="shared" si="3"/>
        <v>5100</v>
      </c>
      <c r="Y6" s="21">
        <f>IF(Y7="",NA(),Y7)</f>
        <v>90.99</v>
      </c>
      <c r="Z6" s="21">
        <f t="shared" ref="Z6:AH6" si="4">IF(Z7="",NA(),Z7)</f>
        <v>91.26</v>
      </c>
      <c r="AA6" s="21">
        <f t="shared" si="4"/>
        <v>91.68</v>
      </c>
      <c r="AB6" s="21">
        <f t="shared" si="4"/>
        <v>95.39</v>
      </c>
      <c r="AC6" s="21">
        <f t="shared" si="4"/>
        <v>70.75</v>
      </c>
      <c r="AD6" s="21">
        <f t="shared" si="4"/>
        <v>89.75</v>
      </c>
      <c r="AE6" s="21">
        <f t="shared" si="4"/>
        <v>96.14</v>
      </c>
      <c r="AF6" s="21">
        <f t="shared" si="4"/>
        <v>95.6</v>
      </c>
      <c r="AG6" s="21">
        <f t="shared" si="4"/>
        <v>93.57</v>
      </c>
      <c r="AH6" s="21">
        <f t="shared" si="4"/>
        <v>96.48</v>
      </c>
      <c r="AI6" s="20" t="str">
        <f>IF(AI7="","",IF(AI7="-","【-】","【"&amp;SUBSTITUTE(TEXT(AI7,"#,##0.00"),"-","△")&amp;"】"))</f>
        <v>【96.59】</v>
      </c>
      <c r="AJ6" s="21">
        <f>IF(AJ7="",NA(),AJ7)</f>
        <v>294.75</v>
      </c>
      <c r="AK6" s="21">
        <f t="shared" ref="AK6:AS6" si="5">IF(AK7="",NA(),AK7)</f>
        <v>313.92</v>
      </c>
      <c r="AL6" s="21">
        <f t="shared" si="5"/>
        <v>352.02</v>
      </c>
      <c r="AM6" s="21">
        <f t="shared" si="5"/>
        <v>364.52</v>
      </c>
      <c r="AN6" s="21">
        <f t="shared" si="5"/>
        <v>525.97</v>
      </c>
      <c r="AO6" s="21">
        <f t="shared" si="5"/>
        <v>249.76</v>
      </c>
      <c r="AP6" s="21">
        <f t="shared" si="5"/>
        <v>237</v>
      </c>
      <c r="AQ6" s="21">
        <f t="shared" si="5"/>
        <v>257.23</v>
      </c>
      <c r="AR6" s="21">
        <f t="shared" si="5"/>
        <v>293.54000000000002</v>
      </c>
      <c r="AS6" s="21">
        <f t="shared" si="5"/>
        <v>224.6</v>
      </c>
      <c r="AT6" s="20" t="str">
        <f>IF(AT7="","",IF(AT7="-","【-】","【"&amp;SUBSTITUTE(TEXT(AT7,"#,##0.00"),"-","△")&amp;"】"))</f>
        <v>【208.93】</v>
      </c>
      <c r="AU6" s="21">
        <f>IF(AU7="",NA(),AU7)</f>
        <v>84.63</v>
      </c>
      <c r="AV6" s="21">
        <f t="shared" ref="AV6:BD6" si="6">IF(AV7="",NA(),AV7)</f>
        <v>87.09</v>
      </c>
      <c r="AW6" s="21">
        <f t="shared" si="6"/>
        <v>89.24</v>
      </c>
      <c r="AX6" s="21">
        <f t="shared" si="6"/>
        <v>96.51</v>
      </c>
      <c r="AY6" s="21">
        <f t="shared" si="6"/>
        <v>84.68</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223.89</v>
      </c>
      <c r="BG6" s="21">
        <f t="shared" ref="BG6:BO6" si="7">IF(BG7="",NA(),BG7)</f>
        <v>202.59</v>
      </c>
      <c r="BH6" s="21">
        <f t="shared" si="7"/>
        <v>190.26</v>
      </c>
      <c r="BI6" s="21">
        <f t="shared" si="7"/>
        <v>171.48</v>
      </c>
      <c r="BJ6" s="21">
        <f t="shared" si="7"/>
        <v>189.24</v>
      </c>
      <c r="BK6" s="21">
        <f t="shared" si="7"/>
        <v>862.99</v>
      </c>
      <c r="BL6" s="21">
        <f t="shared" si="7"/>
        <v>782.91</v>
      </c>
      <c r="BM6" s="21">
        <f t="shared" si="7"/>
        <v>783.21</v>
      </c>
      <c r="BN6" s="21">
        <f t="shared" si="7"/>
        <v>902.04</v>
      </c>
      <c r="BO6" s="21">
        <f t="shared" si="7"/>
        <v>992.16</v>
      </c>
      <c r="BP6" s="20" t="str">
        <f>IF(BP7="","",IF(BP7="-","【-】","【"&amp;SUBSTITUTE(TEXT(BP7,"#,##0.00"),"-","△")&amp;"】"))</f>
        <v>【967.97】</v>
      </c>
      <c r="BQ6" s="21">
        <f>IF(BQ7="",NA(),BQ7)</f>
        <v>33.54</v>
      </c>
      <c r="BR6" s="21">
        <f t="shared" ref="BR6:BZ6" si="8">IF(BR7="",NA(),BR7)</f>
        <v>41.36</v>
      </c>
      <c r="BS6" s="21">
        <f t="shared" si="8"/>
        <v>36.729999999999997</v>
      </c>
      <c r="BT6" s="21">
        <f t="shared" si="8"/>
        <v>32.81</v>
      </c>
      <c r="BU6" s="21">
        <f t="shared" si="8"/>
        <v>34.07</v>
      </c>
      <c r="BV6" s="21">
        <f t="shared" si="8"/>
        <v>50.06</v>
      </c>
      <c r="BW6" s="21">
        <f t="shared" si="8"/>
        <v>49.38</v>
      </c>
      <c r="BX6" s="21">
        <f t="shared" si="8"/>
        <v>48.53</v>
      </c>
      <c r="BY6" s="21">
        <f t="shared" si="8"/>
        <v>46.11</v>
      </c>
      <c r="BZ6" s="21">
        <f t="shared" si="8"/>
        <v>45.55</v>
      </c>
      <c r="CA6" s="20" t="str">
        <f>IF(CA7="","",IF(CA7="-","【-】","【"&amp;SUBSTITUTE(TEXT(CA7,"#,##0.00"),"-","△")&amp;"】"))</f>
        <v>【46.20】</v>
      </c>
      <c r="CB6" s="21">
        <f>IF(CB7="",NA(),CB7)</f>
        <v>702.26</v>
      </c>
      <c r="CC6" s="21">
        <f t="shared" ref="CC6:CK6" si="9">IF(CC7="",NA(),CC7)</f>
        <v>563.85</v>
      </c>
      <c r="CD6" s="21">
        <f t="shared" si="9"/>
        <v>640.91999999999996</v>
      </c>
      <c r="CE6" s="21">
        <f t="shared" si="9"/>
        <v>721.05</v>
      </c>
      <c r="CF6" s="21">
        <f t="shared" si="9"/>
        <v>717.02</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42.42</v>
      </c>
      <c r="CN6" s="21">
        <f t="shared" ref="CN6:CV6" si="10">IF(CN7="",NA(),CN7)</f>
        <v>42.42</v>
      </c>
      <c r="CO6" s="21">
        <f t="shared" si="10"/>
        <v>42.42</v>
      </c>
      <c r="CP6" s="21">
        <f t="shared" si="10"/>
        <v>42.42</v>
      </c>
      <c r="CQ6" s="21">
        <f t="shared" si="10"/>
        <v>42.42</v>
      </c>
      <c r="CR6" s="21">
        <f t="shared" si="10"/>
        <v>47.35</v>
      </c>
      <c r="CS6" s="21">
        <f t="shared" si="10"/>
        <v>46.36</v>
      </c>
      <c r="CT6" s="21">
        <f t="shared" si="10"/>
        <v>46.45</v>
      </c>
      <c r="CU6" s="21">
        <f t="shared" si="10"/>
        <v>45.36</v>
      </c>
      <c r="CV6" s="21">
        <f t="shared" si="10"/>
        <v>45.93</v>
      </c>
      <c r="CW6" s="20" t="str">
        <f>IF(CW7="","",IF(CW7="-","【-】","【"&amp;SUBSTITUTE(TEXT(CW7,"#,##0.00"),"-","△")&amp;"】"))</f>
        <v>【46.29】</v>
      </c>
      <c r="CX6" s="21">
        <f>IF(CX7="",NA(),CX7)</f>
        <v>96.43</v>
      </c>
      <c r="CY6" s="21">
        <f t="shared" ref="CY6:DG6" si="11">IF(CY7="",NA(),CY7)</f>
        <v>96.36</v>
      </c>
      <c r="CZ6" s="21">
        <f t="shared" si="11"/>
        <v>92.59</v>
      </c>
      <c r="DA6" s="21">
        <f t="shared" si="11"/>
        <v>98.08</v>
      </c>
      <c r="DB6" s="21">
        <f t="shared" si="11"/>
        <v>98.04</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45.28</v>
      </c>
      <c r="DJ6" s="21">
        <f t="shared" ref="DJ6:DR6" si="12">IF(DJ7="",NA(),DJ7)</f>
        <v>51.75</v>
      </c>
      <c r="DK6" s="21">
        <f t="shared" si="12"/>
        <v>58.22</v>
      </c>
      <c r="DL6" s="21">
        <f t="shared" si="12"/>
        <v>64.69</v>
      </c>
      <c r="DM6" s="21">
        <f t="shared" si="12"/>
        <v>71.16</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285854</v>
      </c>
      <c r="D7" s="23">
        <v>46</v>
      </c>
      <c r="E7" s="23">
        <v>18</v>
      </c>
      <c r="F7" s="23">
        <v>1</v>
      </c>
      <c r="G7" s="23">
        <v>0</v>
      </c>
      <c r="H7" s="23" t="s">
        <v>95</v>
      </c>
      <c r="I7" s="23" t="s">
        <v>96</v>
      </c>
      <c r="J7" s="23" t="s">
        <v>97</v>
      </c>
      <c r="K7" s="23" t="s">
        <v>98</v>
      </c>
      <c r="L7" s="23" t="s">
        <v>99</v>
      </c>
      <c r="M7" s="23" t="s">
        <v>100</v>
      </c>
      <c r="N7" s="24" t="s">
        <v>101</v>
      </c>
      <c r="O7" s="24">
        <v>7.97</v>
      </c>
      <c r="P7" s="24">
        <v>0.33</v>
      </c>
      <c r="Q7" s="24">
        <v>100</v>
      </c>
      <c r="R7" s="24">
        <v>4587</v>
      </c>
      <c r="S7" s="24">
        <v>15657</v>
      </c>
      <c r="T7" s="24">
        <v>368.77</v>
      </c>
      <c r="U7" s="24">
        <v>42.46</v>
      </c>
      <c r="V7" s="24">
        <v>51</v>
      </c>
      <c r="W7" s="24">
        <v>0.01</v>
      </c>
      <c r="X7" s="24">
        <v>5100</v>
      </c>
      <c r="Y7" s="24">
        <v>90.99</v>
      </c>
      <c r="Z7" s="24">
        <v>91.26</v>
      </c>
      <c r="AA7" s="24">
        <v>91.68</v>
      </c>
      <c r="AB7" s="24">
        <v>95.39</v>
      </c>
      <c r="AC7" s="24">
        <v>70.75</v>
      </c>
      <c r="AD7" s="24">
        <v>89.75</v>
      </c>
      <c r="AE7" s="24">
        <v>96.14</v>
      </c>
      <c r="AF7" s="24">
        <v>95.6</v>
      </c>
      <c r="AG7" s="24">
        <v>93.57</v>
      </c>
      <c r="AH7" s="24">
        <v>96.48</v>
      </c>
      <c r="AI7" s="24">
        <v>96.59</v>
      </c>
      <c r="AJ7" s="24">
        <v>294.75</v>
      </c>
      <c r="AK7" s="24">
        <v>313.92</v>
      </c>
      <c r="AL7" s="24">
        <v>352.02</v>
      </c>
      <c r="AM7" s="24">
        <v>364.52</v>
      </c>
      <c r="AN7" s="24">
        <v>525.97</v>
      </c>
      <c r="AO7" s="24">
        <v>249.76</v>
      </c>
      <c r="AP7" s="24">
        <v>237</v>
      </c>
      <c r="AQ7" s="24">
        <v>257.23</v>
      </c>
      <c r="AR7" s="24">
        <v>293.54000000000002</v>
      </c>
      <c r="AS7" s="24">
        <v>224.6</v>
      </c>
      <c r="AT7" s="24">
        <v>208.93</v>
      </c>
      <c r="AU7" s="24">
        <v>84.63</v>
      </c>
      <c r="AV7" s="24">
        <v>87.09</v>
      </c>
      <c r="AW7" s="24">
        <v>89.24</v>
      </c>
      <c r="AX7" s="24">
        <v>96.51</v>
      </c>
      <c r="AY7" s="24">
        <v>84.68</v>
      </c>
      <c r="AZ7" s="24">
        <v>256.37</v>
      </c>
      <c r="BA7" s="24">
        <v>135.35</v>
      </c>
      <c r="BB7" s="24">
        <v>150.91999999999999</v>
      </c>
      <c r="BC7" s="24">
        <v>151.72</v>
      </c>
      <c r="BD7" s="24">
        <v>132.16</v>
      </c>
      <c r="BE7" s="24">
        <v>136.43</v>
      </c>
      <c r="BF7" s="24">
        <v>223.89</v>
      </c>
      <c r="BG7" s="24">
        <v>202.59</v>
      </c>
      <c r="BH7" s="24">
        <v>190.26</v>
      </c>
      <c r="BI7" s="24">
        <v>171.48</v>
      </c>
      <c r="BJ7" s="24">
        <v>189.24</v>
      </c>
      <c r="BK7" s="24">
        <v>862.99</v>
      </c>
      <c r="BL7" s="24">
        <v>782.91</v>
      </c>
      <c r="BM7" s="24">
        <v>783.21</v>
      </c>
      <c r="BN7" s="24">
        <v>902.04</v>
      </c>
      <c r="BO7" s="24">
        <v>992.16</v>
      </c>
      <c r="BP7" s="24">
        <v>967.97</v>
      </c>
      <c r="BQ7" s="24">
        <v>33.54</v>
      </c>
      <c r="BR7" s="24">
        <v>41.36</v>
      </c>
      <c r="BS7" s="24">
        <v>36.729999999999997</v>
      </c>
      <c r="BT7" s="24">
        <v>32.81</v>
      </c>
      <c r="BU7" s="24">
        <v>34.07</v>
      </c>
      <c r="BV7" s="24">
        <v>50.06</v>
      </c>
      <c r="BW7" s="24">
        <v>49.38</v>
      </c>
      <c r="BX7" s="24">
        <v>48.53</v>
      </c>
      <c r="BY7" s="24">
        <v>46.11</v>
      </c>
      <c r="BZ7" s="24">
        <v>45.55</v>
      </c>
      <c r="CA7" s="24">
        <v>46.2</v>
      </c>
      <c r="CB7" s="24">
        <v>702.26</v>
      </c>
      <c r="CC7" s="24">
        <v>563.85</v>
      </c>
      <c r="CD7" s="24">
        <v>640.91999999999996</v>
      </c>
      <c r="CE7" s="24">
        <v>721.05</v>
      </c>
      <c r="CF7" s="24">
        <v>717.02</v>
      </c>
      <c r="CG7" s="24">
        <v>309.22000000000003</v>
      </c>
      <c r="CH7" s="24">
        <v>316.97000000000003</v>
      </c>
      <c r="CI7" s="24">
        <v>326.17</v>
      </c>
      <c r="CJ7" s="24">
        <v>336.93</v>
      </c>
      <c r="CK7" s="24">
        <v>331.17</v>
      </c>
      <c r="CL7" s="24">
        <v>332.82</v>
      </c>
      <c r="CM7" s="24">
        <v>42.42</v>
      </c>
      <c r="CN7" s="24">
        <v>42.42</v>
      </c>
      <c r="CO7" s="24">
        <v>42.42</v>
      </c>
      <c r="CP7" s="24">
        <v>42.42</v>
      </c>
      <c r="CQ7" s="24">
        <v>42.42</v>
      </c>
      <c r="CR7" s="24">
        <v>47.35</v>
      </c>
      <c r="CS7" s="24">
        <v>46.36</v>
      </c>
      <c r="CT7" s="24">
        <v>46.45</v>
      </c>
      <c r="CU7" s="24">
        <v>45.36</v>
      </c>
      <c r="CV7" s="24">
        <v>45.93</v>
      </c>
      <c r="CW7" s="24">
        <v>46.29</v>
      </c>
      <c r="CX7" s="24">
        <v>96.43</v>
      </c>
      <c r="CY7" s="24">
        <v>96.36</v>
      </c>
      <c r="CZ7" s="24">
        <v>92.59</v>
      </c>
      <c r="DA7" s="24">
        <v>98.08</v>
      </c>
      <c r="DB7" s="24">
        <v>98.04</v>
      </c>
      <c r="DC7" s="24">
        <v>81.209999999999994</v>
      </c>
      <c r="DD7" s="24">
        <v>83.08</v>
      </c>
      <c r="DE7" s="24">
        <v>82.61</v>
      </c>
      <c r="DF7" s="24">
        <v>82.21</v>
      </c>
      <c r="DG7" s="24">
        <v>82.98</v>
      </c>
      <c r="DH7" s="24">
        <v>82.56</v>
      </c>
      <c r="DI7" s="24">
        <v>45.28</v>
      </c>
      <c r="DJ7" s="24">
        <v>51.75</v>
      </c>
      <c r="DK7" s="24">
        <v>58.22</v>
      </c>
      <c r="DL7" s="24">
        <v>64.69</v>
      </c>
      <c r="DM7" s="24">
        <v>71.16</v>
      </c>
      <c r="DN7" s="24">
        <v>39.64</v>
      </c>
      <c r="DO7" s="24">
        <v>33.75</v>
      </c>
      <c r="DP7" s="24">
        <v>36.21</v>
      </c>
      <c r="DQ7" s="24">
        <v>39.69</v>
      </c>
      <c r="DR7" s="24">
        <v>39.700000000000003</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2025-01-24T07:26:21Z</dcterms:created>
  <dcterms:modified xsi:type="dcterms:W3CDTF">2025-02-05T06:24:02Z</dcterms:modified>
  <cp:category/>
</cp:coreProperties>
</file>