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01\財政課\財政公表\04 財政状況資料集・経営比較分析表\H30年度\H30普通会計分析表\04 提出・公開用（追加分反映）\02_県へ提出\"/>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<sst xmlns="http://schemas.openxmlformats.org/spreadsheetml/2006/main" count="1105" uniqueCount="604">
  <si>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</si>
  <si>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</si>
  <si>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</si>
  <si>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</si>
  <si>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</si>
  <si>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</si>
  <si>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</si>
  <si>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</si>
  <si>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</si>
  <si>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</si>
  <si>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</si>
  <si>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</si>
  <si>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</si>
  <si>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</si>
  <si>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</si>
  <si>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</si>
  <si>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</si>
  <si>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</si>
  <si>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</si>
  <si>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</si>
  <si>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</si>
  <si>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</si>
  <si>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</si>
  <si>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</si>
  <si>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</si>
  <si>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</si>
  <si>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</si>
  <si>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</si>
  <si>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</si>
  <si>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</si>
  <si>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</si>
  <si>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</si>
  <si>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</si>
  <si>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</si>
  <si>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</si>
  <si>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</si>
  <si>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</si>
  <si>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</si>
  <si>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</si>
  <si>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</si>
  <si>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</si>
  <si>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</si>
  <si>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</si>
  <si>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</si>
  <si>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</si>
  <si>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</si>
  <si>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</si>
  <si>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</si>
  <si>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</si>
  <si>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</si>
  <si>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</si>
  <si>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</si>
  <si>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</si>
  <si>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</si>
  <si>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</si>
  <si>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</si>
  <si>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</si>
  <si>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</si>
  <si>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</si>
  <si>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</si>
  <si>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</si>
  <si>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</si>
  <si>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</si>
  <si>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</si>
  <si>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</si>
  <si>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</si>
  <si>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</si>
  <si>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</si>
  <si>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</si>
  <si>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</si>
  <si>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</si>
  <si>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</si>
  <si>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</si>
  <si>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</si>
  <si>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</si>
  <si>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</si>
  <si>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</si>
  <si>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</si>
  <si>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</si>
  <si>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</si>
  <si>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</si>
  <si>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</si>
  <si>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</si>
  <si>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</si>
  <si>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</si>
  <si>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</si>
  <si>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</si>
  <si>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</si>
  <si>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</si>
  <si>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</si>
  <si>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</si>
  <si>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</si>
  <si>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</si>
  <si>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</si>
  <si>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</si>
  <si>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</si>
  <si>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</si>
  <si>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香美町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</si>
  <si>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</si>
  <si>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</si>
  <si>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</si>
  <si>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</si>
  <si>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</si>
  <si>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</si>
  <si>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</si>
  <si>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</si>
  <si>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</si>
  <si>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</si>
  <si>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</si>
  <si>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</si>
  <si>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</si>
  <si>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</si>
  <si>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</si>
  <si>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</si>
  <si>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</si>
  <si>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</si>
  <si>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</si>
  <si>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</si>
  <si>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</si>
  <si>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</si>
  <si>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</si>
  <si>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</si>
  <si>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</si>
  <si>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</si>
  <si>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</si>
  <si>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</si>
  <si>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</si>
  <si>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</si>
  <si>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</si>
  <si>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</si>
  <si>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</si>
  <si>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</si>
  <si>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</si>
  <si>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</si>
  <si>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</si>
  <si>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</si>
  <si>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</si>
  <si>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</si>
  <si>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</si>
  <si>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</si>
  <si>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</si>
  <si>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</si>
  <si>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</si>
  <si>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</si>
  <si>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</si>
  <si>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</si>
  <si>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</si>
  <si>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</si>
  <si>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</si>
  <si>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</si>
  <si>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</si>
  <si>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</si>
  <si>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</si>
  <si>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</si>
  <si>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</si>
  <si>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</si>
  <si>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</si>
  <si>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</si>
  <si>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</si>
  <si>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</si>
  <si>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</si>
  <si>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</si>
  <si>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</si>
  <si>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</si>
  <si>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</si>
  <si>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</si>
  <si>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</si>
  <si>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</si>
  <si>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</si>
  <si>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</si>
  <si>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</si>
  <si>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</si>
  <si>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</si>
  <si>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</si>
  <si>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</si>
  <si>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</si>
  <si>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</si>
  <si>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</si>
  <si>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</si>
  <si>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</si>
  <si>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</si>
  <si>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</si>
  <si>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</si>
  <si>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</si>
  <si>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</si>
  <si>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</si>
  <si>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</si>
  <si>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</si>
  <si>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</si>
  <si>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</si>
  <si>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</si>
  <si>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</si>
  <si>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</si>
  <si>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</si>
  <si>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</si>
  <si>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</si>
  <si>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</si>
  <si>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</si>
  <si>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</si>
  <si>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</si>
  <si>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</si>
  <si>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</si>
  <si>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</si>
  <si>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</si>
  <si>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</si>
  <si>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</si>
  <si>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</si>
  <si>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</si>
  <si>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</si>
  <si>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</si>
  <si>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</si>
  <si>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兵庫県香美町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</si>
  <si>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</si>
  <si>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</si>
  <si>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</si>
  <si>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</si>
  <si>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</si>
  <si>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</si>
  <si>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</si>
  <si>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</si>
  <si>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</si>
  <si>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</si>
  <si>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</si>
  <si>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</si>
  <si>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</si>
  <si>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</si>
  <si>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</si>
  <si>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</si>
  <si>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</si>
  <si>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</si>
  <si>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</si>
  <si>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</si>
  <si>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</si>
  <si>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</si>
  <si>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</si>
  <si>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</si>
  <si>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</si>
  <si>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</si>
  <si>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</si>
  <si>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</si>
  <si>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</si>
  <si>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</si>
  <si>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</si>
  <si>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</si>
  <si>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</si>
  <si>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</si>
  <si>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</si>
  <si>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</si>
  <si>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</si>
  <si>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</si>
  <si>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</si>
  <si>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</si>
  <si>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</si>
  <si>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</si>
  <si>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</si>
  <si>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</si>
  <si>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</si>
  <si>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</si>
  <si>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</si>
  <si>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</si>
  <si>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</si>
  <si>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</si>
  <si>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</si>
  <si>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</si>
  <si>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</si>
  <si>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</si>
  <si>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</si>
  <si>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</si>
  <si>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</si>
  <si>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</si>
  <si>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</si>
  <si>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</si>
  <si>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</si>
  <si>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</si>
  <si>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</si>
  <si>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</si>
  <si>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</si>
  <si>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</si>
  <si>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</si>
  <si>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</si>
  <si>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</si>
  <si>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</si>
  <si>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</si>
  <si>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</si>
  <si>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</si>
  <si>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</si>
  <si>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</si>
  <si>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</si>
  <si>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</si>
  <si>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</si>
  <si>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</si>
  <si>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</si>
  <si>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</si>
  <si>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</si>
  <si>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</si>
  <si>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</si>
  <si>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</si>
  <si>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</si>
  <si>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</si>
  <si>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</si>
  <si>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</si>
  <si>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</si>
  <si>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</si>
  <si>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</si>
  <si>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</si>
  <si>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</si>
  <si>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</si>
  <si>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</si>
  <si>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</si>
  <si>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</si>
  <si>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</si>
  <si>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</si>
  <si>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</si>
  <si>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</si>
  <si>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</si>
  <si>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</si>
  <si>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</si>
  <si>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</si>
  <si>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</si>
  <si>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</si>
  <si>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</si>
  <si>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</si>
  <si>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</si>
  <si>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</si>
  <si>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</si>
  <si>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</si>
  <si>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</si>
  <si>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</si>
  <si>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</si>
  <si>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</si>
  <si>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</si>
  <si>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</si>
  <si>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</si>
  <si>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</si>
  <si>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</si>
  <si>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</si>
  <si>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</si>
  <si>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</si>
  <si>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</si>
  <si>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</si>
  <si>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</si>
  <si>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</si>
  <si>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</si>
  <si>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</si>
  <si>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</si>
  <si>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</si>
  <si>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</si>
  <si>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</si>
  <si>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</si>
  <si>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</si>
  <si>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</si>
  <si>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</si>
  <si>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</si>
  <si>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</si>
  <si>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</si>
  <si>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</si>
  <si>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</si>
  <si>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</si>
  <si>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</si>
  <si>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</si>
  <si>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</si>
  <si>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</si>
  <si>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兵庫県香美町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</si>
  <si>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</si>
  <si>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</si>
  <si>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</si>
  <si>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</si>
  <si>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</si>
  <si>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</si>
  <si>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</si>
  <si>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</si>
  <si>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</si>
  <si>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</si>
  <si>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</si>
  <si>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</si>
  <si>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</si>
  <si>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</si>
  <si>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</si>
  <si>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</si>
  <si>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</si>
  <si>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</si>
  <si>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</si>
  <si>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</si>
  <si>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矢田川憩いの村事業特別会計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</si>
  <si>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</si>
  <si>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</si>
  <si>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</si>
  <si>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</si>
  <si>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</si>
  <si>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</si>
  <si>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</si>
  <si>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</si>
  <si>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</si>
  <si>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</si>
  <si>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</si>
  <si>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</si>
  <si>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</si>
  <si>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</si>
  <si>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</si>
  <si>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</si>
  <si>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後期高齢者医療保険事業特別会計</t>
    <phoneticPr fontId="5"/>
  </si>
  <si>
    <t>介護保険事業特別会計</t>
    <phoneticPr fontId="5"/>
  </si>
  <si>
    <t>公立香住病院事業企業会計</t>
    <phoneticPr fontId="5"/>
  </si>
  <si>
    <t>法適用企業</t>
    <phoneticPr fontId="5"/>
  </si>
  <si>
    <t>水道事業企業会計</t>
    <phoneticPr fontId="5"/>
  </si>
  <si>
    <t>下水道事業企業会計</t>
    <phoneticPr fontId="5"/>
  </si>
  <si>
    <t>町立地方卸売市場事業特別会計</t>
    <phoneticPr fontId="5"/>
  </si>
  <si>
    <t>法非適用企業</t>
    <phoneticPr fontId="5"/>
  </si>
  <si>
    <t>国民宿舎事業特別会計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</si>
  <si>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</si>
  <si>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</si>
  <si>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</si>
  <si>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</si>
  <si>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</si>
  <si>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</si>
  <si>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</si>
  <si>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</si>
  <si>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</si>
  <si>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</si>
  <si>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</si>
  <si>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</si>
  <si>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</si>
  <si>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</si>
  <si>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</si>
  <si>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</si>
  <si>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</si>
  <si>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</si>
  <si>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</si>
  <si>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</si>
  <si>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</si>
  <si>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</si>
  <si>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</si>
  <si>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</si>
  <si>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</si>
  <si>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</si>
  <si>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</si>
  <si>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</si>
  <si>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</si>
  <si>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</si>
  <si>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</si>
  <si>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</si>
  <si>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</si>
  <si>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</si>
  <si>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</si>
  <si>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</si>
  <si>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</si>
  <si>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</si>
  <si>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</si>
  <si>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</si>
  <si>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</si>
  <si>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</si>
  <si>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</si>
  <si>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</si>
  <si>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</si>
  <si>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</si>
  <si>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</si>
  <si>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</si>
  <si>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</si>
  <si>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</si>
  <si>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</si>
  <si>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</si>
  <si>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</si>
  <si>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</si>
  <si>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</si>
  <si>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</si>
  <si>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</si>
  <si>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</si>
  <si>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下水道事業企業会計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</si>
  <si>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</si>
  <si>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</si>
  <si>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水道事業企業会計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</si>
  <si>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</si>
  <si>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</si>
  <si>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</si>
  <si>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</si>
  <si>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</si>
  <si>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</si>
  <si>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</si>
  <si>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</si>
  <si>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</si>
  <si>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</si>
  <si>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</si>
  <si>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</si>
  <si>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</si>
  <si>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</si>
  <si>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</si>
  <si>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</si>
  <si>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</si>
  <si>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</si>
  <si>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</si>
  <si>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</si>
  <si>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</si>
  <si>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</si>
  <si>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</si>
  <si>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</si>
  <si>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</si>
  <si>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</si>
  <si>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</si>
  <si>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</si>
  <si>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</si>
  <si>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</si>
  <si>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</si>
  <si>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</si>
  <si>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</si>
  <si>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</si>
  <si>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</si>
  <si>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</si>
  <si>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</si>
  <si>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</si>
  <si>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</si>
  <si>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</si>
  <si>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</si>
  <si>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</si>
  <si>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</si>
  <si>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</si>
  <si>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</si>
  <si>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</si>
  <si>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</si>
  <si>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</si>
  <si>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</si>
  <si>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</si>
  <si>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</si>
  <si>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</si>
  <si>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</si>
  <si>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</si>
  <si>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</si>
  <si>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</si>
  <si>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</si>
  <si>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</si>
  <si>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</si>
  <si>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</si>
  <si>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</si>
  <si>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</si>
  <si>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</si>
  <si>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</si>
  <si>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</si>
  <si>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</si>
  <si>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</si>
  <si>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</si>
  <si>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</si>
  <si>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</si>
  <si>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</si>
  <si>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</si>
  <si>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</si>
  <si>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</si>
  <si>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</si>
  <si>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</si>
  <si>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</si>
  <si>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</si>
  <si>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</si>
  <si>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</si>
  <si>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</si>
  <si>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</si>
  <si>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</si>
  <si>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</si>
  <si>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</si>
  <si>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</si>
  <si>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</si>
  <si>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1.01</t>
  </si>
  <si>
    <t>一般会計</t>
  </si>
  <si>
    <t>水道事業企業会計</t>
  </si>
  <si>
    <t>国民健康保険事業特別会計</t>
  </si>
  <si>
    <t>下水道事業企業会計</t>
  </si>
  <si>
    <t>介護保険事業特別会計</t>
  </si>
  <si>
    <t>公立香住病院事業企業会計</t>
  </si>
  <si>
    <t>後期高齢者医療保険事業特別会計</t>
  </si>
  <si>
    <t>矢田川憩いの村事業特別会計</t>
  </si>
  <si>
    <t>その他会計（赤字）</t>
  </si>
  <si>
    <t>その他会計（黒字）</t>
  </si>
  <si>
    <t>H25末</t>
    <phoneticPr fontId="5"/>
  </si>
  <si>
    <t>H26末</t>
    <phoneticPr fontId="5"/>
  </si>
  <si>
    <t>H27末</t>
    <phoneticPr fontId="5"/>
  </si>
  <si>
    <t>H28末</t>
    <phoneticPr fontId="5"/>
  </si>
  <si>
    <t>H29末</t>
    <phoneticPr fontId="5"/>
  </si>
  <si>
    <t>地域振興基金</t>
    <rPh sb="0" eb="2">
      <t>チイキ</t>
    </rPh>
    <rPh sb="2" eb="4">
      <t>シンコウ</t>
    </rPh>
    <rPh sb="4" eb="6">
      <t>キキン</t>
    </rPh>
    <phoneticPr fontId="2"/>
  </si>
  <si>
    <t>公共施設等管理基金</t>
    <rPh sb="0" eb="2">
      <t>コウキョウ</t>
    </rPh>
    <rPh sb="2" eb="4">
      <t>シセツ</t>
    </rPh>
    <rPh sb="4" eb="5">
      <t>ナド</t>
    </rPh>
    <rPh sb="5" eb="7">
      <t>カンリ</t>
    </rPh>
    <rPh sb="7" eb="9">
      <t>キキン</t>
    </rPh>
    <phoneticPr fontId="2"/>
  </si>
  <si>
    <t>ふるさとづくり基金</t>
    <rPh sb="7" eb="9">
      <t>キキン</t>
    </rPh>
    <phoneticPr fontId="2"/>
  </si>
  <si>
    <t>温泉地域開発基金</t>
    <rPh sb="0" eb="2">
      <t>オンセン</t>
    </rPh>
    <rPh sb="2" eb="4">
      <t>チイキ</t>
    </rPh>
    <rPh sb="4" eb="6">
      <t>カイハツ</t>
    </rPh>
    <rPh sb="6" eb="8">
      <t>キキン</t>
    </rPh>
    <phoneticPr fontId="2"/>
  </si>
  <si>
    <t>―</t>
    <phoneticPr fontId="2"/>
  </si>
  <si>
    <t>公立八鹿病院組合</t>
    <rPh sb="0" eb="2">
      <t>コウリツ</t>
    </rPh>
    <rPh sb="2" eb="4">
      <t>ヨウカ</t>
    </rPh>
    <rPh sb="4" eb="6">
      <t>ビョウイン</t>
    </rPh>
    <rPh sb="6" eb="8">
      <t>クミアイ</t>
    </rPh>
    <phoneticPr fontId="2"/>
  </si>
  <si>
    <t>北但行政事務組合</t>
    <rPh sb="0" eb="2">
      <t>ホクタン</t>
    </rPh>
    <rPh sb="2" eb="4">
      <t>ギョウセイ</t>
    </rPh>
    <rPh sb="4" eb="6">
      <t>ジム</t>
    </rPh>
    <rPh sb="6" eb="8">
      <t>クミアイ</t>
    </rPh>
    <phoneticPr fontId="2"/>
  </si>
  <si>
    <t>美方郡広域事務組合（一般会計）</t>
    <rPh sb="0" eb="3">
      <t>ミカタグン</t>
    </rPh>
    <rPh sb="3" eb="5">
      <t>コウイキ</t>
    </rPh>
    <rPh sb="5" eb="7">
      <t>ジム</t>
    </rPh>
    <rPh sb="7" eb="9">
      <t>クミアイ</t>
    </rPh>
    <rPh sb="10" eb="12">
      <t>イッパン</t>
    </rPh>
    <rPh sb="12" eb="14">
      <t>カイケイ</t>
    </rPh>
    <phoneticPr fontId="2"/>
  </si>
  <si>
    <t>美方郡広域事務組合（農業共済）</t>
    <rPh sb="0" eb="3">
      <t>ミカタグン</t>
    </rPh>
    <rPh sb="3" eb="5">
      <t>コウイキ</t>
    </rPh>
    <rPh sb="5" eb="7">
      <t>ジム</t>
    </rPh>
    <rPh sb="7" eb="9">
      <t>クミアイ</t>
    </rPh>
    <rPh sb="10" eb="12">
      <t>ノウギョウ</t>
    </rPh>
    <rPh sb="12" eb="14">
      <t>キョウサイ</t>
    </rPh>
    <phoneticPr fontId="2"/>
  </si>
  <si>
    <t>但馬広域行政事務組合</t>
    <rPh sb="0" eb="2">
      <t>タジマ</t>
    </rPh>
    <rPh sb="2" eb="4">
      <t>コウイキ</t>
    </rPh>
    <rPh sb="4" eb="6">
      <t>ギョウセイ</t>
    </rPh>
    <rPh sb="6" eb="8">
      <t>ジム</t>
    </rPh>
    <rPh sb="8" eb="10">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</si>
  <si>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</si>
  <si>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</si>
  <si>
    <t>兵庫県町議会議員公務災害補償組合</t>
  </si>
  <si>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</si>
  <si>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5" eb="17">
      <t>トクベツ</t>
    </rPh>
    <phoneticPr fontId="2"/>
  </si>
  <si>
    <t>㈱香住観光公社</t>
    <rPh sb="1" eb="3">
      <t>カスミ</t>
    </rPh>
    <rPh sb="3" eb="5">
      <t>カンコウ</t>
    </rPh>
    <rPh sb="5" eb="7">
      <t>コウシャ</t>
    </rPh>
    <phoneticPr fontId="11"/>
  </si>
  <si>
    <t>矢田川開発㈱</t>
    <rPh sb="0" eb="2">
      <t>ヤダ</t>
    </rPh>
    <rPh sb="2" eb="3">
      <t>ガワ</t>
    </rPh>
    <rPh sb="3" eb="5">
      <t>カイハツ</t>
    </rPh>
    <phoneticPr fontId="11"/>
  </si>
  <si>
    <t>㈱むらおか振興公社</t>
    <rPh sb="5" eb="7">
      <t>シンコウ</t>
    </rPh>
    <rPh sb="7" eb="9">
      <t>コウシャ</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</si>
  <si>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</si>
  <si>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</si>
  <si>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</si>
  <si>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将来負担比率が類似団体と比べて高い水準にある一方、有形固定資産減価償却率は類似団体よりも低い水準まで低下している。
　これは、他団体と比べて遅れていた社会資本整備を進めるものとして、近年、学校耐震化事業を始めとする大型建設事業に取り組んだ結果、地方債の現在高が増加したため、当町としては将来負担比率は減少傾向にあるものの、依然として他団体より高いものとなっている。しかしながら、いまだ築30年以上経過している施設で大規模改修等が未実施のものが多数存在するため、今後は公共施設等総合管理計画に基づき、統廃合も踏まえた老朽化対策に取り組んで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</si>
  <si>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</si>
  <si>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</si>
  <si>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</si>
  <si>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</si>
  <si>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</si>
  <si>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</si>
  <si>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平成30年度においては実質公債費比率が前年度よりやや上昇しているものの、繰上償還の実施などにより着実に指標の改善を行っており、年度を経るにつれて類似団体内平均値との乖離の差は縮小している。
　公営企業に係る準元利償還金が減少傾向であるものの、一方で、学校耐震化などの大規模改修や公共施設の老朽化に伴う建替えを今後も立て続けに実施する予定であることから、公債費等は増嵩する見込みであり、引き続き指標の推移に注視しながら、数値の抑制に努めていく。</t>
    <rPh sb="5" eb="7">
      <t>ネンド</t>
    </rPh>
    <rPh sb="12" eb="14">
      <t>ジッシツ</t>
    </rPh>
    <rPh sb="14" eb="17">
      <t>コウサイヒ</t>
    </rPh>
    <rPh sb="17" eb="19">
      <t>ヒリツ</t>
    </rPh>
    <rPh sb="20" eb="23">
      <t>ゼンネンド</t>
    </rPh>
    <rPh sb="27" eb="29">
      <t>ジョウショウ</t>
    </rPh>
    <rPh sb="73" eb="74">
      <t>ルイ</t>
    </rPh>
    <rPh sb="75" eb="77">
      <t>ダンタイ</t>
    </rPh>
    <rPh sb="77" eb="78">
      <t>ナイ</t>
    </rPh>
    <rPh sb="78" eb="81">
      <t>ヘイキンチ</t>
    </rPh>
    <rPh sb="180" eb="181">
      <t>ナド</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</si>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</sst>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77577</c:v>
                </c:pt>
                <c:pt idx="2">
                  <c:v>115123</c:v>
                </c:pt>
                <c:pt idx="3">
                  <c:v>98899</c:v>
                </c:pt>
                <c:pt idx="4">
                  <c:v>96462</c:v>
                </c:pt>
              </c:numCache>
            </c:numRef>
          </c:val>
          <c:smooth val="0"/>
          <c:extLst>
            <c:ext xmlns:c16="http://schemas.microsoft.com/office/drawing/2014/chart" uri="{C3380CC4-5D6E-409C-BE32-E72D297353CC}">
              <c16:uniqueId val="{00000000-344E-4095-BE84-1D8592ECEE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139393</c:v>
                </c:pt>
                <c:pt idx="1">
                  <c:v>88295</c:v>
                </c:pt>
                <c:pt idx="2">
                  <c:v>117407</c:v>
                </c:pt>
                <c:pt idx="3">
                  <c:v>128063</c:v>
                </c:pt>
                <c:pt idx="4">
                  <c:v>121082</c:v>
                </c:pt>
              </c:numCache>
            </c:numRef>
          </c:val>
          <c:smooth val="0"/>
          <c:extLst>
            <c:ext xmlns:c16="http://schemas.microsoft.com/office/drawing/2014/chart" uri="{C3380CC4-5D6E-409C-BE32-E72D297353CC}">
              <c16:uniqueId val="{00000001-344E-4095-BE84-1D8592ECEE3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3.54</c:v>
                </c:pt>
                <c:pt idx="1">
                  <c:v>4.0999999999999996</c:v>
                </c:pt>
                <c:pt idx="2">
                  <c:v>4.16</c:v>
                </c:pt>
                <c:pt idx="3">
                  <c:v>3.69</c:v>
                </c:pt>
                <c:pt idx="4">
                  <c:v>4.91</c:v>
                </c:pt>
              </c:numCache>
            </c:numRef>
          </c:val>
          <c:extLst>
            <c:ext xmlns:c16="http://schemas.microsoft.com/office/drawing/2014/chart" uri="{C3380CC4-5D6E-409C-BE32-E72D297353CC}">
              <c16:uniqueId val="{00000000-6F58-46E7-A398-7FBBC88F807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32.57</c:v>
                </c:pt>
                <c:pt idx="1">
                  <c:v>35.26</c:v>
                </c:pt>
                <c:pt idx="2">
                  <c:v>37.92</c:v>
                </c:pt>
                <c:pt idx="3">
                  <c:v>40.1</c:v>
                </c:pt>
                <c:pt idx="4">
                  <c:v>44.07</c:v>
                </c:pt>
              </c:numCache>
            </c:numRef>
          </c:val>
          <c:extLst>
            <c:ext xmlns:c16="http://schemas.microsoft.com/office/drawing/2014/chart" uri="{C3380CC4-5D6E-409C-BE32-E72D297353CC}">
              <c16:uniqueId val="{00000001-6F58-46E7-A398-7FBBC88F807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10.57</c:v>
                </c:pt>
                <c:pt idx="1">
                  <c:v>4.95</c:v>
                </c:pt>
                <c:pt idx="2">
                  <c:v>4.55</c:v>
                </c:pt>
                <c:pt idx="3">
                  <c:v>-1.01</c:v>
                </c:pt>
                <c:pt idx="4">
                  <c:v>8.42</c:v>
                </c:pt>
              </c:numCache>
            </c:numRef>
          </c:val>
          <c:smooth val="0"/>
          <c:extLst>
            <c:ext xmlns:c16="http://schemas.microsoft.com/office/drawing/2014/chart" uri="{C3380CC4-5D6E-409C-BE32-E72D297353CC}">
              <c16:uniqueId val="{00000002-6F58-46E7-A398-7FBBC88F807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238-40A9-88D7-9E01EABD84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38-40A9-88D7-9E01EABD8443}"/>
            </c:ext>
          </c:extLst>
        </c:ser>
        <c:ser>
          <c:idx val="2"/>
          <c:order val="2"/>
          <c:tx>
            <c:strRef>
              <c:f>データシート!$A$29</c:f>
              <c:strCache>
                <c:ptCount val="1"/>
                <c:pt idx="0">
                  <c:v>矢田川憩いの村事業特別会計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238-40A9-88D7-9E01EABD8443}"/>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0.02</c:v>
                </c:pt>
                <c:pt idx="8">
                  <c:v>#N/A</c:v>
                </c:pt>
                <c:pt idx="9">
                  <c:v>0.06</c:v>
                </c:pt>
              </c:numCache>
            </c:numRef>
          </c:val>
          <c:extLst>
            <c:ext xmlns:c16="http://schemas.microsoft.com/office/drawing/2014/chart" uri="{C3380CC4-5D6E-409C-BE32-E72D297353CC}">
              <c16:uniqueId val="{00000003-B238-40A9-88D7-9E01EABD8443}"/>
            </c:ext>
          </c:extLst>
        </c:ser>
        <c:ser>
          <c:idx val="4"/>
          <c:order val="4"/>
          <c:tx>
            <c:strRef>
              <c:f>データシート!$A$31</c:f>
              <c:strCache>
                <c:ptCount val="1"/>
                <c:pt idx="0">
                  <c:v>公立香住病院事業企業会計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0.76</c:v>
                </c:pt>
                <c:pt idx="2">
                  <c:v>#N/A</c:v>
                </c:pt>
                <c:pt idx="3">
                  <c:v>0.65</c:v>
                </c:pt>
                <c:pt idx="4">
                  <c:v>#N/A</c:v>
                </c:pt>
                <c:pt idx="5">
                  <c:v>0.62</c:v>
                </c:pt>
                <c:pt idx="6">
                  <c:v>#N/A</c:v>
                </c:pt>
                <c:pt idx="7">
                  <c:v>0.57999999999999996</c:v>
                </c:pt>
                <c:pt idx="8">
                  <c:v>#N/A</c:v>
                </c:pt>
                <c:pt idx="9">
                  <c:v>0.25</c:v>
                </c:pt>
              </c:numCache>
            </c:numRef>
          </c:val>
          <c:extLst>
            <c:ext xmlns:c16="http://schemas.microsoft.com/office/drawing/2014/chart" uri="{C3380CC4-5D6E-409C-BE32-E72D297353CC}">
              <c16:uniqueId val="{00000004-B238-40A9-88D7-9E01EABD8443}"/>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0.28000000000000003</c:v>
                </c:pt>
                <c:pt idx="4">
                  <c:v>#N/A</c:v>
                </c:pt>
                <c:pt idx="5">
                  <c:v>0.17</c:v>
                </c:pt>
                <c:pt idx="6">
                  <c:v>#N/A</c:v>
                </c:pt>
                <c:pt idx="7">
                  <c:v>0</c:v>
                </c:pt>
                <c:pt idx="8">
                  <c:v>#N/A</c:v>
                </c:pt>
                <c:pt idx="9">
                  <c:v>0.34</c:v>
                </c:pt>
              </c:numCache>
            </c:numRef>
          </c:val>
          <c:extLst>
            <c:ext xmlns:c16="http://schemas.microsoft.com/office/drawing/2014/chart" uri="{C3380CC4-5D6E-409C-BE32-E72D297353CC}">
              <c16:uniqueId val="{00000005-B238-40A9-88D7-9E01EABD8443}"/>
            </c:ext>
          </c:extLst>
        </c:ser>
        <c:ser>
          <c:idx val="6"/>
          <c:order val="6"/>
          <c:tx>
            <c:strRef>
              <c:f>データシート!$A$33</c:f>
              <c:strCache>
                <c:ptCount val="1"/>
                <c:pt idx="0">
                  <c:v>下水道事業企業会計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0.63</c:v>
                </c:pt>
                <c:pt idx="2">
                  <c:v>#N/A</c:v>
                </c:pt>
                <c:pt idx="3">
                  <c:v>0.65</c:v>
                </c:pt>
                <c:pt idx="4">
                  <c:v>#N/A</c:v>
                </c:pt>
                <c:pt idx="5">
                  <c:v>0.74</c:v>
                </c:pt>
                <c:pt idx="6">
                  <c:v>#N/A</c:v>
                </c:pt>
                <c:pt idx="7">
                  <c:v>0.75</c:v>
                </c:pt>
                <c:pt idx="8">
                  <c:v>#N/A</c:v>
                </c:pt>
                <c:pt idx="9">
                  <c:v>0.78</c:v>
                </c:pt>
              </c:numCache>
            </c:numRef>
          </c:val>
          <c:extLst>
            <c:ext xmlns:c16="http://schemas.microsoft.com/office/drawing/2014/chart" uri="{C3380CC4-5D6E-409C-BE32-E72D297353CC}">
              <c16:uniqueId val="{00000006-B238-40A9-88D7-9E01EABD844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0.86</c:v>
                </c:pt>
                <c:pt idx="2">
                  <c:v>#N/A</c:v>
                </c:pt>
                <c:pt idx="3">
                  <c:v>0.1</c:v>
                </c:pt>
                <c:pt idx="4">
                  <c:v>#N/A</c:v>
                </c:pt>
                <c:pt idx="5">
                  <c:v>0.16</c:v>
                </c:pt>
                <c:pt idx="6">
                  <c:v>#N/A</c:v>
                </c:pt>
                <c:pt idx="7">
                  <c:v>7.0000000000000007E-2</c:v>
                </c:pt>
                <c:pt idx="8">
                  <c:v>#N/A</c:v>
                </c:pt>
                <c:pt idx="9">
                  <c:v>0.79</c:v>
                </c:pt>
              </c:numCache>
            </c:numRef>
          </c:val>
          <c:extLst>
            <c:ext xmlns:c16="http://schemas.microsoft.com/office/drawing/2014/chart" uri="{C3380CC4-5D6E-409C-BE32-E72D297353CC}">
              <c16:uniqueId val="{00000007-B238-40A9-88D7-9E01EABD8443}"/>
            </c:ext>
          </c:extLst>
        </c:ser>
        <c:ser>
          <c:idx val="8"/>
          <c:order val="8"/>
          <c:tx>
            <c:strRef>
              <c:f>データシート!$A$35</c:f>
              <c:strCache>
                <c:ptCount val="1"/>
                <c:pt idx="0">
                  <c:v>水道事業企業会計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3.76</c:v>
                </c:pt>
                <c:pt idx="2">
                  <c:v>#N/A</c:v>
                </c:pt>
                <c:pt idx="3">
                  <c:v>3.86</c:v>
                </c:pt>
                <c:pt idx="4">
                  <c:v>#N/A</c:v>
                </c:pt>
                <c:pt idx="5">
                  <c:v>3.62</c:v>
                </c:pt>
                <c:pt idx="6">
                  <c:v>#N/A</c:v>
                </c:pt>
                <c:pt idx="7">
                  <c:v>3.13</c:v>
                </c:pt>
                <c:pt idx="8">
                  <c:v>#N/A</c:v>
                </c:pt>
                <c:pt idx="9">
                  <c:v>2.14</c:v>
                </c:pt>
              </c:numCache>
            </c:numRef>
          </c:val>
          <c:extLst>
            <c:ext xmlns:c16="http://schemas.microsoft.com/office/drawing/2014/chart" uri="{C3380CC4-5D6E-409C-BE32-E72D297353CC}">
              <c16:uniqueId val="{00000008-B238-40A9-88D7-9E01EABD844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3.54</c:v>
                </c:pt>
                <c:pt idx="2">
                  <c:v>#N/A</c:v>
                </c:pt>
                <c:pt idx="3">
                  <c:v>4.08</c:v>
                </c:pt>
                <c:pt idx="4">
                  <c:v>#N/A</c:v>
                </c:pt>
                <c:pt idx="5">
                  <c:v>4.16</c:v>
                </c:pt>
                <c:pt idx="6">
                  <c:v>#N/A</c:v>
                </c:pt>
                <c:pt idx="7">
                  <c:v>3.68</c:v>
                </c:pt>
                <c:pt idx="8">
                  <c:v>#N/A</c:v>
                </c:pt>
                <c:pt idx="9">
                  <c:v>4.9000000000000004</c:v>
                </c:pt>
              </c:numCache>
            </c:numRef>
          </c:val>
          <c:extLst>
            <c:ext xmlns:c16="http://schemas.microsoft.com/office/drawing/2014/chart" uri="{C3380CC4-5D6E-409C-BE32-E72D297353CC}">
              <c16:uniqueId val="{00000009-B238-40A9-88D7-9E01EABD84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2189</c:v>
                </c:pt>
                <c:pt idx="5">
                  <c:v>2079</c:v>
                </c:pt>
                <c:pt idx="8">
                  <c:v>2042</c:v>
                </c:pt>
                <c:pt idx="11">
                  <c:v>2168</c:v>
                </c:pt>
                <c:pt idx="14">
                  <c:v>2232</c:v>
                </c:pt>
              </c:numCache>
            </c:numRef>
          </c:val>
          <c:extLst>
            <c:ext xmlns:c16="http://schemas.microsoft.com/office/drawing/2014/chart" uri="{C3380CC4-5D6E-409C-BE32-E72D297353CC}">
              <c16:uniqueId val="{00000000-65CA-4C1F-884B-3AF353C866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CA-4C1F-884B-3AF353C866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14</c:v>
                </c:pt>
                <c:pt idx="3">
                  <c:v>13</c:v>
                </c:pt>
                <c:pt idx="6">
                  <c:v>1</c:v>
                </c:pt>
                <c:pt idx="9">
                  <c:v>1</c:v>
                </c:pt>
                <c:pt idx="12">
                  <c:v>1</c:v>
                </c:pt>
              </c:numCache>
            </c:numRef>
          </c:val>
          <c:extLst>
            <c:ext xmlns:c16="http://schemas.microsoft.com/office/drawing/2014/chart" uri="{C3380CC4-5D6E-409C-BE32-E72D297353CC}">
              <c16:uniqueId val="{00000002-65CA-4C1F-884B-3AF353C866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19</c:v>
                </c:pt>
                <c:pt idx="3">
                  <c:v>15</c:v>
                </c:pt>
                <c:pt idx="6">
                  <c:v>16</c:v>
                </c:pt>
                <c:pt idx="9">
                  <c:v>16</c:v>
                </c:pt>
                <c:pt idx="12">
                  <c:v>23</c:v>
                </c:pt>
              </c:numCache>
            </c:numRef>
          </c:val>
          <c:extLst>
            <c:ext xmlns:c16="http://schemas.microsoft.com/office/drawing/2014/chart" uri="{C3380CC4-5D6E-409C-BE32-E72D297353CC}">
              <c16:uniqueId val="{00000003-65CA-4C1F-884B-3AF353C866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944</c:v>
                </c:pt>
                <c:pt idx="3">
                  <c:v>887</c:v>
                </c:pt>
                <c:pt idx="6">
                  <c:v>821</c:v>
                </c:pt>
                <c:pt idx="9">
                  <c:v>787</c:v>
                </c:pt>
                <c:pt idx="12">
                  <c:v>779</c:v>
                </c:pt>
              </c:numCache>
            </c:numRef>
          </c:val>
          <c:extLst>
            <c:ext xmlns:c16="http://schemas.microsoft.com/office/drawing/2014/chart" uri="{C3380CC4-5D6E-409C-BE32-E72D297353CC}">
              <c16:uniqueId val="{00000004-65CA-4C1F-884B-3AF353C866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7</c:v>
                </c:pt>
                <c:pt idx="3">
                  <c:v>3</c:v>
                </c:pt>
                <c:pt idx="6">
                  <c:v>27</c:v>
                </c:pt>
                <c:pt idx="9">
                  <c:v>23</c:v>
                </c:pt>
                <c:pt idx="12">
                  <c:v>23</c:v>
                </c:pt>
              </c:numCache>
            </c:numRef>
          </c:val>
          <c:extLst>
            <c:ext xmlns:c16="http://schemas.microsoft.com/office/drawing/2014/chart" uri="{C3380CC4-5D6E-409C-BE32-E72D297353CC}">
              <c16:uniqueId val="{00000005-65CA-4C1F-884B-3AF353C866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CA-4C1F-884B-3AF353C866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1965</c:v>
                </c:pt>
                <c:pt idx="3">
                  <c:v>1801</c:v>
                </c:pt>
                <c:pt idx="6">
                  <c:v>1747</c:v>
                </c:pt>
                <c:pt idx="9">
                  <c:v>1928</c:v>
                </c:pt>
                <c:pt idx="12">
                  <c:v>2048</c:v>
                </c:pt>
              </c:numCache>
            </c:numRef>
          </c:val>
          <c:extLst>
            <c:ext xmlns:c16="http://schemas.microsoft.com/office/drawing/2014/chart" uri="{C3380CC4-5D6E-409C-BE32-E72D297353CC}">
              <c16:uniqueId val="{00000007-65CA-4C1F-884B-3AF353C8664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760</c:v>
                </c:pt>
                <c:pt idx="2">
                  <c:v>#N/A</c:v>
                </c:pt>
                <c:pt idx="3">
                  <c:v>#N/A</c:v>
                </c:pt>
                <c:pt idx="4">
                  <c:v>640</c:v>
                </c:pt>
                <c:pt idx="5">
                  <c:v>#N/A</c:v>
                </c:pt>
                <c:pt idx="6">
                  <c:v>#N/A</c:v>
                </c:pt>
                <c:pt idx="7">
                  <c:v>570</c:v>
                </c:pt>
                <c:pt idx="8">
                  <c:v>#N/A</c:v>
                </c:pt>
                <c:pt idx="9">
                  <c:v>#N/A</c:v>
                </c:pt>
                <c:pt idx="10">
                  <c:v>587</c:v>
                </c:pt>
                <c:pt idx="11">
                  <c:v>#N/A</c:v>
                </c:pt>
                <c:pt idx="12">
                  <c:v>#N/A</c:v>
                </c:pt>
                <c:pt idx="13">
                  <c:v>642</c:v>
                </c:pt>
                <c:pt idx="14">
                  <c:v>#N/A</c:v>
                </c:pt>
              </c:numCache>
            </c:numRef>
          </c:val>
          <c:smooth val="0"/>
          <c:extLst>
            <c:ext xmlns:c16="http://schemas.microsoft.com/office/drawing/2014/chart" uri="{C3380CC4-5D6E-409C-BE32-E72D297353CC}">
              <c16:uniqueId val="{00000008-65CA-4C1F-884B-3AF353C8664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22998</c:v>
                </c:pt>
                <c:pt idx="5">
                  <c:v>23763</c:v>
                </c:pt>
                <c:pt idx="8">
                  <c:v>23654</c:v>
                </c:pt>
                <c:pt idx="11">
                  <c:v>23172</c:v>
                </c:pt>
                <c:pt idx="14">
                  <c:v>22691</c:v>
                </c:pt>
              </c:numCache>
            </c:numRef>
          </c:val>
          <c:extLst>
            <c:ext xmlns:c16="http://schemas.microsoft.com/office/drawing/2014/chart" uri="{C3380CC4-5D6E-409C-BE32-E72D297353CC}">
              <c16:uniqueId val="{00000000-AF58-4520-8849-7EBB3CFD9C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104</c:v>
                </c:pt>
                <c:pt idx="5">
                  <c:v>102</c:v>
                </c:pt>
                <c:pt idx="8">
                  <c:v>90</c:v>
                </c:pt>
                <c:pt idx="11">
                  <c:v>65</c:v>
                </c:pt>
                <c:pt idx="14">
                  <c:v>40</c:v>
                </c:pt>
              </c:numCache>
            </c:numRef>
          </c:val>
          <c:extLst>
            <c:ext xmlns:c16="http://schemas.microsoft.com/office/drawing/2014/chart" uri="{C3380CC4-5D6E-409C-BE32-E72D297353CC}">
              <c16:uniqueId val="{00000001-AF58-4520-8849-7EBB3CFD9C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3682</c:v>
                </c:pt>
                <c:pt idx="5">
                  <c:v>4546</c:v>
                </c:pt>
                <c:pt idx="8">
                  <c:v>4853</c:v>
                </c:pt>
                <c:pt idx="11">
                  <c:v>5353</c:v>
                </c:pt>
                <c:pt idx="14">
                  <c:v>5631</c:v>
                </c:pt>
              </c:numCache>
            </c:numRef>
          </c:val>
          <c:extLst>
            <c:ext xmlns:c16="http://schemas.microsoft.com/office/drawing/2014/chart" uri="{C3380CC4-5D6E-409C-BE32-E72D297353CC}">
              <c16:uniqueId val="{00000002-AF58-4520-8849-7EBB3CFD9C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58-4520-8849-7EBB3CFD9C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58-4520-8849-7EBB3CFD9C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58-4520-8849-7EBB3CFD9C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2590</c:v>
                </c:pt>
                <c:pt idx="3">
                  <c:v>2374</c:v>
                </c:pt>
                <c:pt idx="6">
                  <c:v>2348</c:v>
                </c:pt>
                <c:pt idx="9">
                  <c:v>2282</c:v>
                </c:pt>
                <c:pt idx="12">
                  <c:v>2205</c:v>
                </c:pt>
              </c:numCache>
            </c:numRef>
          </c:val>
          <c:extLst>
            <c:ext xmlns:c16="http://schemas.microsoft.com/office/drawing/2014/chart" uri="{C3380CC4-5D6E-409C-BE32-E72D297353CC}">
              <c16:uniqueId val="{00000006-AF58-4520-8849-7EBB3CFD9C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151</c:v>
                </c:pt>
                <c:pt idx="3">
                  <c:v>139</c:v>
                </c:pt>
                <c:pt idx="6">
                  <c:v>116</c:v>
                </c:pt>
                <c:pt idx="9">
                  <c:v>118</c:v>
                </c:pt>
                <c:pt idx="12">
                  <c:v>139</c:v>
                </c:pt>
              </c:numCache>
            </c:numRef>
          </c:val>
          <c:extLst>
            <c:ext xmlns:c16="http://schemas.microsoft.com/office/drawing/2014/chart" uri="{C3380CC4-5D6E-409C-BE32-E72D297353CC}">
              <c16:uniqueId val="{00000007-AF58-4520-8849-7EBB3CFD9C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13900</c:v>
                </c:pt>
                <c:pt idx="3">
                  <c:v>12967</c:v>
                </c:pt>
                <c:pt idx="6">
                  <c:v>12511</c:v>
                </c:pt>
                <c:pt idx="9">
                  <c:v>11713</c:v>
                </c:pt>
                <c:pt idx="12">
                  <c:v>10969</c:v>
                </c:pt>
              </c:numCache>
            </c:numRef>
          </c:val>
          <c:extLst>
            <c:ext xmlns:c16="http://schemas.microsoft.com/office/drawing/2014/chart" uri="{C3380CC4-5D6E-409C-BE32-E72D297353CC}">
              <c16:uniqueId val="{00000008-AF58-4520-8849-7EBB3CFD9C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18</c:v>
                </c:pt>
                <c:pt idx="3">
                  <c:v>5</c:v>
                </c:pt>
                <c:pt idx="6">
                  <c:v>4</c:v>
                </c:pt>
                <c:pt idx="9">
                  <c:v>3</c:v>
                </c:pt>
                <c:pt idx="12">
                  <c:v>3</c:v>
                </c:pt>
              </c:numCache>
            </c:numRef>
          </c:val>
          <c:extLst>
            <c:ext xmlns:c16="http://schemas.microsoft.com/office/drawing/2014/chart" uri="{C3380CC4-5D6E-409C-BE32-E72D297353CC}">
              <c16:uniqueId val="{00000009-AF58-4520-8849-7EBB3CFD9C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18496</c:v>
                </c:pt>
                <c:pt idx="3">
                  <c:v>19733</c:v>
                </c:pt>
                <c:pt idx="6">
                  <c:v>20002</c:v>
                </c:pt>
                <c:pt idx="9">
                  <c:v>20206</c:v>
                </c:pt>
                <c:pt idx="12">
                  <c:v>19800</c:v>
                </c:pt>
              </c:numCache>
            </c:numRef>
          </c:val>
          <c:extLst>
            <c:ext xmlns:c16="http://schemas.microsoft.com/office/drawing/2014/chart" uri="{C3380CC4-5D6E-409C-BE32-E72D297353CC}">
              <c16:uniqueId val="{0000000A-AF58-4520-8849-7EBB3CFD9C8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8368</c:v>
                </c:pt>
                <c:pt idx="2">
                  <c:v>#N/A</c:v>
                </c:pt>
                <c:pt idx="3">
                  <c:v>#N/A</c:v>
                </c:pt>
                <c:pt idx="4">
                  <c:v>6807</c:v>
                </c:pt>
                <c:pt idx="5">
                  <c:v>#N/A</c:v>
                </c:pt>
                <c:pt idx="6">
                  <c:v>#N/A</c:v>
                </c:pt>
                <c:pt idx="7">
                  <c:v>6384</c:v>
                </c:pt>
                <c:pt idx="8">
                  <c:v>#N/A</c:v>
                </c:pt>
                <c:pt idx="9">
                  <c:v>#N/A</c:v>
                </c:pt>
                <c:pt idx="10">
                  <c:v>5732</c:v>
                </c:pt>
                <c:pt idx="11">
                  <c:v>#N/A</c:v>
                </c:pt>
                <c:pt idx="12">
                  <c:v>#N/A</c:v>
                </c:pt>
                <c:pt idx="13">
                  <c:v>4753</c:v>
                </c:pt>
                <c:pt idx="14">
                  <c:v>#N/A</c:v>
                </c:pt>
              </c:numCache>
            </c:numRef>
          </c:val>
          <c:smooth val="0"/>
          <c:extLst>
            <c:ext xmlns:c16="http://schemas.microsoft.com/office/drawing/2014/chart" uri="{C3380CC4-5D6E-409C-BE32-E72D297353CC}">
              <c16:uniqueId val="{0000000B-AF58-4520-8849-7EBB3CFD9C8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3229</c:v>
                </c:pt>
                <c:pt idx="1">
                  <c:v>3367</c:v>
                </c:pt>
                <c:pt idx="2">
                  <c:v>3677</c:v>
                </c:pt>
              </c:numCache>
            </c:numRef>
          </c:val>
          <c:extLst>
            <c:ext xmlns:c16="http://schemas.microsoft.com/office/drawing/2014/chart" uri="{C3380CC4-5D6E-409C-BE32-E72D297353CC}">
              <c16:uniqueId val="{00000000-4EBE-4816-9E04-AA667DD6D1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654</c:v>
                </c:pt>
                <c:pt idx="1">
                  <c:v>727</c:v>
                </c:pt>
                <c:pt idx="2">
                  <c:v>399</c:v>
                </c:pt>
              </c:numCache>
            </c:numRef>
          </c:val>
          <c:extLst>
            <c:ext xmlns:c16="http://schemas.microsoft.com/office/drawing/2014/chart" uri="{C3380CC4-5D6E-409C-BE32-E72D297353CC}">
              <c16:uniqueId val="{00000001-4EBE-4816-9E04-AA667DD6D1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1797</c:v>
                </c:pt>
                <c:pt idx="1">
                  <c:v>2012</c:v>
                </c:pt>
                <c:pt idx="2">
                  <c:v>2186</c:v>
                </c:pt>
              </c:numCache>
            </c:numRef>
          </c:val>
          <c:extLst>
            <c:ext xmlns:c16="http://schemas.microsoft.com/office/drawing/2014/chart" uri="{C3380CC4-5D6E-409C-BE32-E72D297353CC}">
              <c16:uniqueId val="{00000002-4EBE-4816-9E04-AA667DD6D17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{1EA4011D-5AE4-48E3-B0FC-6ABD650EF10D}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100-44FE-AFA2-9007B4544D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{8407C11D-B58D-411D-AB2B-553BBD58022D}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00-44FE-AFA2-9007B4544D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{080145A7-F6CE-42BD-81D8-56D3AB2FFBE0}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00-44FE-AFA2-9007B4544D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{F6A9FC18-E8B2-465A-AA8E-65F938E82E56}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00-44FE-AFA2-9007B4544D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{A8D5825F-BC7A-4C49-9703-207ABE37C512}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00-44FE-AFA2-9007B4544D5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{B1461C38-FDD9-4B15-A9F5-B5031CB694A0}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100-44FE-AFA2-9007B4544D5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{C5575618-AAC0-4A34-8DAB-9FFB3EE4DC1D}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100-44FE-AFA2-9007B4544D5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{84452187-10A4-4356-B098-B5A222E9AEEE}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100-44FE-AFA2-9007B4544D5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{44847D8A-AF62-44BC-82EC-C769544FB47D}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100-44FE-AFA2-9007B4544D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56.8</c:v>
                </c:pt>
                <c:pt idx="16">
                  <c:v>57.9</c:v>
                </c:pt>
                <c:pt idx="24">
                  <c:v>58.3</c:v>
                </c:pt>
                <c:pt idx="32">
                  <c:v>60.3</c:v>
                </c:pt>
              </c:numCache>
            </c:numRef>
          </c:xVal>
          <c:yVal>
            <c:numRef>
              <c:f>公会計指標分析・財政指標組合せ分析表!$BP$51:$DC$51</c:f>
              <c:numCache>
                <c:formatCode>#,##0.0;"▲ "#,##0.0</c:formatCode>
                <c:ptCount val="40"/>
                <c:pt idx="8">
                  <c:v>103.4</c:v>
                </c:pt>
                <c:pt idx="16">
                  <c:v>98</c:v>
                </c:pt>
                <c:pt idx="24">
                  <c:v>91.6</c:v>
                </c:pt>
                <c:pt idx="32">
                  <c:v>77.3</c:v>
                </c:pt>
              </c:numCache>
            </c:numRef>
          </c:yVal>
          <c:smooth val="0"/>
          <c:extLst>
            <c:ext xmlns:c16="http://schemas.microsoft.com/office/drawing/2014/chart" uri="{C3380CC4-5D6E-409C-BE32-E72D297353CC}">
              <c16:uniqueId val="{00000009-C100-44FE-AFA2-9007B4544D5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{F1F276DB-A60D-4C20-8F5C-AE4A24473D18}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100-44FE-AFA2-9007B4544D5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{6E3A961D-AD93-4498-A312-272AAE242FFA}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00-44FE-AFA2-9007B4544D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{2B5B23C1-0172-48C9-A1C8-35D94A070543}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00-44FE-AFA2-9007B4544D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{51AD3D50-C52F-4B7C-84F2-1818DE9A817D}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00-44FE-AFA2-9007B4544D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{BBB0159F-B575-4EBC-B353-AE60AD11D272}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00-44FE-AFA2-9007B4544D5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{06DA0592-52D5-4261-B75E-C26B65658CFA}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100-44FE-AFA2-9007B4544D5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{C50B27FC-9187-4395-AB87-1B5D8426F4E8}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100-44FE-AFA2-9007B4544D5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{F9EDA6DF-7C1E-4639-9D00-324D4C3FBDE1}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100-44FE-AFA2-9007B4544D5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{4D86604A-6687-4005-B826-FB9ACEAD204C}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100-44FE-AFA2-9007B4544D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61.9</c:v>
                </c:pt>
                <c:pt idx="16">
                  <c:v>62.6</c:v>
                </c:pt>
                <c:pt idx="24">
                  <c:v>63.5</c:v>
                </c:pt>
                <c:pt idx="32">
                  <c:v>64.900000000000006</c:v>
                </c:pt>
              </c:numCache>
            </c:numRef>
          </c:xVal>
          <c:yVal>
            <c:numRef>
              <c:f>公会計指標分析・財政指標組合せ分析表!$BP$55:$DC$55</c:f>
              <c:numCache>
                <c:formatCode>#,##0.0;"▲ "#,##0.0</c:formatCode>
                <c:ptCount val="40"/>
                <c:pt idx="8">
                  <c:v>44.9</c:v>
                </c:pt>
                <c:pt idx="16">
                  <c:v>44.9</c:v>
                </c:pt>
                <c:pt idx="24">
                  <c:v>40.799999999999997</c:v>
                </c:pt>
                <c:pt idx="32">
                  <c:v>38.5</c:v>
                </c:pt>
              </c:numCache>
            </c:numRef>
          </c:yVal>
          <c:smooth val="0"/>
          <c:extLst>
            <c:ext xmlns:c16="http://schemas.microsoft.com/office/drawing/2014/chart" uri="{C3380CC4-5D6E-409C-BE32-E72D297353CC}">
              <c16:uniqueId val="{00000013-C100-44FE-AFA2-9007B4544D58}"/>
            </c:ext>
          </c:extLst>
        </c:ser>
        <c:dLbls>
          <c:showLegendKey val="0"/>
          <c:showVal val="1"/>
          <c:showCatName val="0"/>
          <c:showSerName val="0"/>
          <c:showPercent val="0"/>
          <c:showBubbleSize val="0"/>
        </c:dLbls>
        <c:axId val="46179840"/>
        <c:axId val="46181760"/>
      </c:scatterChart>
      <c:valAx>
        <c:axId val="46179840"/>
        <c:scaling>
          <c:orientation val="minMax"/>
          <c:max val="65.599999999999994"/>
          <c:min val="56.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5"/>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{3F31FF25-DDB5-4D64-B90F-0800748DEB76}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94B-4D76-9AA8-6D8EB66176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{2830692D-54CB-4275-85AC-BBFEC80925E8}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4B-4D76-9AA8-6D8EB66176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{BCA0C4AB-CBB9-4827-A60D-22C0739FE2C4}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4B-4D76-9AA8-6D8EB66176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{C9C019E8-1219-430F-99D3-0D72A93FD4D3}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4B-4D76-9AA8-6D8EB66176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{41AFDEF9-FB90-41B1-BFF2-43C343EBE3AC}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4B-4D76-9AA8-6D8EB66176C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{6FAEC0DF-6D02-4509-9AE8-286966F7899C}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94B-4D76-9AA8-6D8EB66176C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{AD8C32DB-0650-417A-A97D-CC3F9AB92022}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94B-4D76-9AA8-6D8EB66176C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{846D05AD-4BB7-49A5-A499-BE5BD0EFF31A}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94B-4D76-9AA8-6D8EB66176C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{BB3D5852-8B0A-468C-BB56-4F6D9E7F9894}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94B-4D76-9AA8-6D8EB66176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13.6</c:v>
                </c:pt>
                <c:pt idx="8">
                  <c:v>11.3</c:v>
                </c:pt>
                <c:pt idx="16">
                  <c:v>10</c:v>
                </c:pt>
                <c:pt idx="24">
                  <c:v>9.1999999999999993</c:v>
                </c:pt>
                <c:pt idx="32">
                  <c:v>9.5</c:v>
                </c:pt>
              </c:numCache>
            </c:numRef>
          </c:xVal>
          <c:yVal>
            <c:numRef>
              <c:f>公会計指標分析・財政指標組合せ分析表!$BP$73:$DC$73</c:f>
              <c:numCache>
                <c:formatCode>#,##0.0;"▲ "#,##0.0</c:formatCode>
                <c:ptCount val="40"/>
                <c:pt idx="0">
                  <c:v>128.80000000000001</c:v>
                </c:pt>
                <c:pt idx="8">
                  <c:v>103.4</c:v>
                </c:pt>
                <c:pt idx="16">
                  <c:v>98</c:v>
                </c:pt>
                <c:pt idx="24">
                  <c:v>91.6</c:v>
                </c:pt>
                <c:pt idx="32">
                  <c:v>77.3</c:v>
                </c:pt>
              </c:numCache>
            </c:numRef>
          </c:yVal>
          <c:smooth val="0"/>
          <c:extLst>
            <c:ext xmlns:c16="http://schemas.microsoft.com/office/drawing/2014/chart" uri="{C3380CC4-5D6E-409C-BE32-E72D297353CC}">
              <c16:uniqueId val="{00000009-F94B-4D76-9AA8-6D8EB66176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{285A3D07-85AB-428B-8924-A24C83BAEB9F}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94B-4D76-9AA8-6D8EB66176C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{7BFB6594-7FCF-4D93-87A3-CEC9526063EE}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4B-4D76-9AA8-6D8EB66176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{29DCCFE2-0F84-4268-9098-659668BA0CF2}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4B-4D76-9AA8-6D8EB66176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{4DE3807D-61BB-46AD-8BC8-2042B5E35C8C}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4B-4D76-9AA8-6D8EB66176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{5507635E-CE8C-45A9-9B75-E632E50B161F}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4B-4D76-9AA8-6D8EB66176C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{D7C1D080-39DB-4A68-BF41-6391678D87B5}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94B-4D76-9AA8-6D8EB66176C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{93591C54-EB76-4D0A-9839-612EFC35E990}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94B-4D76-9AA8-6D8EB66176C9}"/>
                </c:ext>
              </c:extLst>
            </c:dLbl>
            <c:dLbl>
              <c:idx val="24"/>
              <c:layout>
                <c:manualLayout>
                  <c:x val="-4.516035515397130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{4EF6A1AF-34B5-4575-84E7-26ACF47AF8E6}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94B-4D76-9AA8-6D8EB66176C9}"/>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{B1400234-7A7B-459E-8622-21A4E13F6C9C}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94B-4D76-9AA8-6D8EB66176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8.5</c:v>
                </c:pt>
                <c:pt idx="16">
                  <c:v>9.1</c:v>
                </c:pt>
                <c:pt idx="24">
                  <c:v>8.9</c:v>
                </c:pt>
                <c:pt idx="32">
                  <c:v>8.9</c:v>
                </c:pt>
              </c:numCache>
            </c:numRef>
          </c:xVal>
          <c:yVal>
            <c:numRef>
              <c:f>公会計指標分析・財政指標組合せ分析表!$BP$77:$DC$77</c:f>
              <c:numCache>
                <c:formatCode>#,##0.0;"▲ "#,##0.0</c:formatCode>
                <c:ptCount val="40"/>
                <c:pt idx="0">
                  <c:v>48.7</c:v>
                </c:pt>
                <c:pt idx="8">
                  <c:v>44.9</c:v>
                </c:pt>
                <c:pt idx="16">
                  <c:v>44.9</c:v>
                </c:pt>
                <c:pt idx="24">
                  <c:v>40.799999999999997</c:v>
                </c:pt>
                <c:pt idx="32">
                  <c:v>38.5</c:v>
                </c:pt>
              </c:numCache>
            </c:numRef>
          </c:yVal>
          <c:smooth val="0"/>
          <c:extLst>
            <c:ext xmlns:c16="http://schemas.microsoft.com/office/drawing/2014/chart" uri="{C3380CC4-5D6E-409C-BE32-E72D297353CC}">
              <c16:uniqueId val="{00000013-F94B-4D76-9AA8-6D8EB66176C9}"/>
            </c:ext>
          </c:extLst>
        </c:ser>
        <c:dLbls>
          <c:showLegendKey val="0"/>
          <c:showVal val="1"/>
          <c:showCatName val="0"/>
          <c:showSerName val="0"/>
          <c:showPercent val="0"/>
          <c:showBubbleSize val="0"/>
        </c:dLbls>
        <c:axId val="84219776"/>
        <c:axId val="84234240"/>
      </c:scatterChart>
      <c:valAx>
        <c:axId val="84219776"/>
        <c:scaling>
          <c:orientation val="minMax"/>
          <c:max val="14.1"/>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繰上償還の効果により後年次の元利償還金を着実に減少させていることに加え、平成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年度に簡易水道事業と下水道事業を法適化したことにより、繰出金の経理区分が準元利償還金から控除されることとなったため、公営企業債の元利償還金に対する繰入金も減少した。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上記により、分子総額は着実に減少しており、平成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年度決算の実質公債費比率は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9.5</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％まで改善された。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しかし、今後は施設の老朽化に伴う大規模改修等が相次いで予定されていることから数値の上昇が見込まれており、繰上償還等の実施による継続的な当該指標の抑制が必要となる。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減債基金積立相当額の積立ルールが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年償還で毎年度の積立額を発行額の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分の１として設定しているのに対して、本町においては５年償還で毎年度の積立額を発行額の５分の１としているため、減債基金残高と減債基金積立相当額に乖離が生じている。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については、学校耐震化事業を始めとする大型建設事業に取り組んだ結果、近年増加しているが、一方で、公営企業債等繰入見込額をはじめとするその他の将来負担額は経年で減少傾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また、充当可能基金として財政調整基金を積み増していることや、交付税措置率の高い地方債を選択していることも要因となり、将来負担比率の分子はこの５年でほぼ半減している。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上記の結果、将来負担比率は年々低下の一途を辿っており、平成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77.3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今後も地方債現在高と基金残高のバランスを考慮しながら、将来負担の軽減に努める。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兵庫県香美町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財政調整基金において前年度決算剰余金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万円を積み立てし、また、平成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年度から新たに設置した公共施設等管理基金に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万円を積み立てた。一方、繰上償還の実施のために減債基金において約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憶</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万円の取崩しを行ったことから、基金全体としては約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5,600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今後も、起債残高と標準財政規模とのバランスや基金の設置目的などを鑑み、各種基金の有効活用により、行政サービスの安定的な提供に努める。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　　　：町民の連携強化及び全町域の均衡ある地域振興に資する施策の推進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・公共施設等管理基金：公共施設等の計画的な解体撤去、修繕及び更新に係る費用の年度間平準化（平成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年度から設置）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・ふるさとづくり基金：香美町のまちづくりのために町外在住者から受けたふるさとづくり寄附金の適正な管理運用を行い、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寄附者が希望する事業の財源として充当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　　　：資金運用による利子約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万円を積み立てた一方、地域振興施策（地域コミュニティへの助成等）への充当のための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取り崩しは約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万円となったため、約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・公共施設等管理基金：予算積立金として、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万円を積み立てた一方、幼稚園・小中学校等の施設営繕事業への充当のための取り崩し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万円となったため、約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公共施設等管理基金については、公共施設等総合管理計画に基づく計画的な施設整備の財源として毎年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億円以上の積み立てを行い、平成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年度までに積立累計額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億円以上とすることを目標としている。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今後も、各特定目的基金の設置目的を十分に考慮し、引き続き適切な運用に努める。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財政調整基金については、適切な財源の確保と歳出の精査によって大規模な取崩しは回避しており、近年は前年度決算剰余金の積み立てなどにより増加傾向となっている。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万円の取り崩しを行った一方、決算剰余金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万円の積み立てを行ったため、約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普通交付税の合併算定替による特例措置の適用期限が終了することも踏まえ、将来負担の軽減を図るため、基金残高については、将来負担比率の推移に着目しながら、単年度での変動は可としながらも中期的には現状からの大きな変動を回避す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今後も、制度的に特定財源を充てることが困難な企業会計や特別会計の赤字補てんのための繰出金の増加が一般財源に及ぼす影響などを考慮しながら、計画的な活用に努める。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繰上償還財源として約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万円を取崩した一方、平成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年度に実施した繰上償還に係る元金償還相当額分約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万円及び将来の繰上償還財源として約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万円を積み立てたことにより、約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今後も、地方債の償還計画等に基づいた計画的な積み立て及び取り崩しを行い、一般財源に与える影響の軽減を図る。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17,845
17,709
368.77
15,089,017
14,545,890
409,554
8,345,084
19,292,188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施設全体としては類似団体平均と比較して低い傾向にあるが、公営住宅や福祉施設など、施設別にみると高い水準で推移しているものもあるため、今後も継続して適切な維持管理の実施に努める。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年度に公共施設等総合管理計画を策定し、平成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年度から令和２年度にかけて施設ごとの具体的方針を定めた個別施設計画の策定に取り組んでおり、公共施設等の延べ床面積を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％削減するという目標に向けて、老朽化した施設の集約化・複合化や除却を進めていく。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50709</xdr:rowOff>
    </xdr:from>
    <xdr:to>
      <xdr:col>23</xdr:col>
      <xdr:colOff>85090</xdr:colOff>
      <xdr:row>34</xdr:row>
      <xdr:rowOff>8437</xdr:rowOff>
    </xdr:to>
    <xdr:cxnSp macro="">
      <xdr:nvCxnSpPr>
        <xdr:cNvPr id="66" name="直線コネクタ 65"/>
        <xdr:cNvCxnSpPr/>
      </xdr:nvCxnSpPr>
      <xdr:spPr>
        <a:xfrm flipV="1">
          <a:off x="4760595" y="5279934"/>
          <a:ext cx="1270" cy="132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12264</xdr:rowOff>
    </xdr:from>
    <xdr:ext cx="405111" cy="259045"/>
    <xdr:sp macro="" textlink="">
      <xdr:nvSpPr>
        <xdr:cNvPr id="67" name="有形固定資産減価償却率最小値テキスト"/>
        <xdr:cNvSpPr txBox="1"/>
      </xdr:nvSpPr>
      <xdr:spPr>
        <a:xfrm>
          <a:off x="4813300" y="661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8437</xdr:rowOff>
    </xdr:from>
    <xdr:to>
      <xdr:col>23</xdr:col>
      <xdr:colOff>174625</xdr:colOff>
      <xdr:row>34</xdr:row>
      <xdr:rowOff>8437</xdr:rowOff>
    </xdr:to>
    <xdr:cxnSp macro="">
      <xdr:nvCxnSpPr>
        <xdr:cNvPr id="68" name="直線コネクタ 67"/>
        <xdr:cNvCxnSpPr/>
      </xdr:nvCxnSpPr>
      <xdr:spPr>
        <a:xfrm>
          <a:off x="4673600" y="660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168836</xdr:rowOff>
    </xdr:from>
    <xdr:ext cx="405111" cy="259045"/>
    <xdr:sp macro="" textlink="">
      <xdr:nvSpPr>
        <xdr:cNvPr id="69" name="有形固定資産減価償却率最大値テキスト"/>
        <xdr:cNvSpPr txBox="1"/>
      </xdr:nvSpPr>
      <xdr:spPr>
        <a:xfrm>
          <a:off x="4813300" y="505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50709</xdr:rowOff>
    </xdr:from>
    <xdr:to>
      <xdr:col>23</xdr:col>
      <xdr:colOff>174625</xdr:colOff>
      <xdr:row>26</xdr:row>
      <xdr:rowOff>50709</xdr:rowOff>
    </xdr:to>
    <xdr:cxnSp macro="">
      <xdr:nvCxnSpPr>
        <xdr:cNvPr id="70" name="直線コネクタ 69"/>
        <xdr:cNvCxnSpPr/>
      </xdr:nvCxnSpPr>
      <xdr:spPr>
        <a:xfrm>
          <a:off x="4673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92636</xdr:rowOff>
    </xdr:from>
    <xdr:ext cx="405111" cy="259045"/>
    <xdr:sp macro="" textlink="">
      <xdr:nvSpPr>
        <xdr:cNvPr id="71" name="有形固定資産減価償却率平均値テキスト"/>
        <xdr:cNvSpPr txBox="1"/>
      </xdr:nvSpPr>
      <xdr:spPr>
        <a:xfrm>
          <a:off x="4813300" y="5836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69759</xdr:rowOff>
    </xdr:from>
    <xdr:to>
      <xdr:col>23</xdr:col>
      <xdr:colOff>136525</xdr:colOff>
      <xdr:row>30</xdr:row>
      <xdr:rowOff>171359</xdr:rowOff>
    </xdr:to>
    <xdr:sp macro="" textlink="">
      <xdr:nvSpPr>
        <xdr:cNvPr id="72" name="フローチャート: 判断 71"/>
        <xdr:cNvSpPr/>
      </xdr:nvSpPr>
      <xdr:spPr>
        <a:xfrm>
          <a:off x="4711700" y="598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112939</xdr:rowOff>
    </xdr:from>
    <xdr:to>
      <xdr:col>19</xdr:col>
      <xdr:colOff>187325</xdr:colOff>
      <xdr:row>31</xdr:row>
      <xdr:rowOff>43089</xdr:rowOff>
    </xdr:to>
    <xdr:sp macro="" textlink="">
      <xdr:nvSpPr>
        <xdr:cNvPr id="73" name="フローチャート: 判断 72"/>
        <xdr:cNvSpPr/>
      </xdr:nvSpPr>
      <xdr:spPr>
        <a:xfrm>
          <a:off x="4000500" y="602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140698</xdr:rowOff>
    </xdr:from>
    <xdr:to>
      <xdr:col>15</xdr:col>
      <xdr:colOff>187325</xdr:colOff>
      <xdr:row>31</xdr:row>
      <xdr:rowOff>70848</xdr:rowOff>
    </xdr:to>
    <xdr:sp macro="" textlink="">
      <xdr:nvSpPr>
        <xdr:cNvPr id="74" name="フローチャート: 判断 73"/>
        <xdr:cNvSpPr/>
      </xdr:nvSpPr>
      <xdr:spPr>
        <a:xfrm>
          <a:off x="32385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162288</xdr:rowOff>
    </xdr:from>
    <xdr:to>
      <xdr:col>11</xdr:col>
      <xdr:colOff>187325</xdr:colOff>
      <xdr:row>31</xdr:row>
      <xdr:rowOff>92438</xdr:rowOff>
    </xdr:to>
    <xdr:sp macro="" textlink="">
      <xdr:nvSpPr>
        <xdr:cNvPr id="75" name="フローチャート: 判断 74"/>
        <xdr:cNvSpPr/>
      </xdr:nvSpPr>
      <xdr:spPr>
        <a:xfrm>
          <a:off x="2476500" y="60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40186</xdr:rowOff>
    </xdr:from>
    <xdr:to>
      <xdr:col>23</xdr:col>
      <xdr:colOff>136525</xdr:colOff>
      <xdr:row>31</xdr:row>
      <xdr:rowOff>141786</xdr:rowOff>
    </xdr:to>
    <xdr:sp macro="" textlink="">
      <xdr:nvSpPr>
        <xdr:cNvPr id="81" name="楕円 80"/>
        <xdr:cNvSpPr/>
      </xdr:nvSpPr>
      <xdr:spPr>
        <a:xfrm>
          <a:off x="4711700" y="61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18613</xdr:rowOff>
    </xdr:from>
    <xdr:ext cx="405111" cy="259045"/>
    <xdr:sp macro="" textlink="">
      <xdr:nvSpPr>
        <xdr:cNvPr id="82" name="有形固定資産減価償却率該当値テキスト"/>
        <xdr:cNvSpPr txBox="1"/>
      </xdr:nvSpPr>
      <xdr:spPr>
        <a:xfrm>
          <a:off x="4813300"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101872</xdr:rowOff>
    </xdr:from>
    <xdr:to>
      <xdr:col>19</xdr:col>
      <xdr:colOff>187325</xdr:colOff>
      <xdr:row>32</xdr:row>
      <xdr:rowOff>32022</xdr:rowOff>
    </xdr:to>
    <xdr:sp macro="" textlink="">
      <xdr:nvSpPr>
        <xdr:cNvPr id="83" name="楕円 82"/>
        <xdr:cNvSpPr/>
      </xdr:nvSpPr>
      <xdr:spPr>
        <a:xfrm>
          <a:off x="4000500" y="6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90986</xdr:rowOff>
    </xdr:from>
    <xdr:to>
      <xdr:col>23</xdr:col>
      <xdr:colOff>85725</xdr:colOff>
      <xdr:row>31</xdr:row>
      <xdr:rowOff>152672</xdr:rowOff>
    </xdr:to>
    <xdr:cxnSp macro="">
      <xdr:nvCxnSpPr>
        <xdr:cNvPr id="84" name="直線コネクタ 83"/>
        <xdr:cNvCxnSpPr/>
      </xdr:nvCxnSpPr>
      <xdr:spPr>
        <a:xfrm flipV="1">
          <a:off x="4051300" y="6177461"/>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114209</xdr:rowOff>
    </xdr:from>
    <xdr:to>
      <xdr:col>15</xdr:col>
      <xdr:colOff>187325</xdr:colOff>
      <xdr:row>32</xdr:row>
      <xdr:rowOff>44359</xdr:rowOff>
    </xdr:to>
    <xdr:sp macro="" textlink="">
      <xdr:nvSpPr>
        <xdr:cNvPr id="85" name="楕円 84"/>
        <xdr:cNvSpPr/>
      </xdr:nvSpPr>
      <xdr:spPr>
        <a:xfrm>
          <a:off x="32385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152672</xdr:rowOff>
    </xdr:from>
    <xdr:to>
      <xdr:col>19</xdr:col>
      <xdr:colOff>136525</xdr:colOff>
      <xdr:row>31</xdr:row>
      <xdr:rowOff>165009</xdr:rowOff>
    </xdr:to>
    <xdr:cxnSp macro="">
      <xdr:nvCxnSpPr>
        <xdr:cNvPr id="86" name="直線コネクタ 85"/>
        <xdr:cNvCxnSpPr/>
      </xdr:nvCxnSpPr>
      <xdr:spPr>
        <a:xfrm flipV="1">
          <a:off x="3289300" y="6239147"/>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148136</xdr:rowOff>
    </xdr:from>
    <xdr:to>
      <xdr:col>11</xdr:col>
      <xdr:colOff>187325</xdr:colOff>
      <xdr:row>32</xdr:row>
      <xdr:rowOff>78286</xdr:rowOff>
    </xdr:to>
    <xdr:sp macro="" textlink="">
      <xdr:nvSpPr>
        <xdr:cNvPr id="87" name="楕円 86"/>
        <xdr:cNvSpPr/>
      </xdr:nvSpPr>
      <xdr:spPr>
        <a:xfrm>
          <a:off x="2476500" y="62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165009</xdr:rowOff>
    </xdr:from>
    <xdr:to>
      <xdr:col>15</xdr:col>
      <xdr:colOff>136525</xdr:colOff>
      <xdr:row>32</xdr:row>
      <xdr:rowOff>27486</xdr:rowOff>
    </xdr:to>
    <xdr:cxnSp macro="">
      <xdr:nvCxnSpPr>
        <xdr:cNvPr id="88" name="直線コネクタ 87"/>
        <xdr:cNvCxnSpPr/>
      </xdr:nvCxnSpPr>
      <xdr:spPr>
        <a:xfrm flipV="1">
          <a:off x="2527300" y="6251484"/>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59616</xdr:rowOff>
    </xdr:from>
    <xdr:ext cx="405111" cy="259045"/>
    <xdr:sp macro="" textlink="">
      <xdr:nvSpPr>
        <xdr:cNvPr id="89" name="n_1aveValue有形固定資産減価償却率"/>
        <xdr:cNvSpPr txBox="1"/>
      </xdr:nvSpPr>
      <xdr:spPr>
        <a:xfrm>
          <a:off x="3836044" y="580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87375</xdr:rowOff>
    </xdr:from>
    <xdr:ext cx="405111" cy="259045"/>
    <xdr:sp macro="" textlink="">
      <xdr:nvSpPr>
        <xdr:cNvPr id="90" name="n_2aveValue有形固定資産減価償却率"/>
        <xdr:cNvSpPr txBox="1"/>
      </xdr:nvSpPr>
      <xdr:spPr>
        <a:xfrm>
          <a:off x="3086744" y="5830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108965</xdr:rowOff>
    </xdr:from>
    <xdr:ext cx="405111" cy="259045"/>
    <xdr:sp macro="" textlink="">
      <xdr:nvSpPr>
        <xdr:cNvPr id="91" name="n_3aveValue有形固定資産減価償却率"/>
        <xdr:cNvSpPr txBox="1"/>
      </xdr:nvSpPr>
      <xdr:spPr>
        <a:xfrm>
          <a:off x="2324744" y="585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23149</xdr:rowOff>
    </xdr:from>
    <xdr:ext cx="405111" cy="259045"/>
    <xdr:sp macro="" textlink="">
      <xdr:nvSpPr>
        <xdr:cNvPr id="92" name="n_1mainValue有形固定資産減価償却率"/>
        <xdr:cNvSpPr txBox="1"/>
      </xdr:nvSpPr>
      <xdr:spPr>
        <a:xfrm>
          <a:off x="3836044" y="6281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35486</xdr:rowOff>
    </xdr:from>
    <xdr:ext cx="405111" cy="259045"/>
    <xdr:sp macro="" textlink="">
      <xdr:nvSpPr>
        <xdr:cNvPr id="93" name="n_2mainValue有形固定資産減価償却率"/>
        <xdr:cNvSpPr txBox="1"/>
      </xdr:nvSpPr>
      <xdr:spPr>
        <a:xfrm>
          <a:off x="3086744" y="629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69413</xdr:rowOff>
    </xdr:from>
    <xdr:ext cx="405111" cy="259045"/>
    <xdr:sp macro="" textlink="">
      <xdr:nvSpPr>
        <xdr:cNvPr id="94" name="n_3mainValue有形固定資産減価償却率"/>
        <xdr:cNvSpPr txBox="1"/>
      </xdr:nvSpPr>
      <xdr:spPr>
        <a:xfrm>
          <a:off x="2324744" y="632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域特性による支所配置などの影響で行政経費が嵩んでいることや、近年実施している学校耐震化などの大型建設事業により起債発行額が増えていることから、将来負担額が類似団体より高い傾向にあるため、債務償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比率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は類似団体平均と比べて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繰上償還の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実施</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や充当可能基金の増額により、将来負担額は減少傾向にあるが、より一層、公共施設の適切な管理による行政経費の削減や、基金の活用などによる地方債発行の抑制に努めていく。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89196</xdr:rowOff>
    </xdr:from>
    <xdr:to>
      <xdr:col>76</xdr:col>
      <xdr:colOff>21589</xdr:colOff>
      <xdr:row>34</xdr:row>
      <xdr:rowOff>139107</xdr:rowOff>
    </xdr:to>
    <xdr:cxnSp macro="">
      <xdr:nvCxnSpPr>
        <xdr:cNvPr id="124" name="直線コネクタ 123"/>
        <xdr:cNvCxnSpPr/>
      </xdr:nvCxnSpPr>
      <xdr:spPr>
        <a:xfrm flipV="1">
          <a:off x="14793595" y="5489871"/>
          <a:ext cx="1269"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142934</xdr:rowOff>
    </xdr:from>
    <xdr:ext cx="469744" cy="259045"/>
    <xdr:sp macro="" textlink="">
      <xdr:nvSpPr>
        <xdr:cNvPr id="125" name="債務償還比率最小値テキスト"/>
        <xdr:cNvSpPr txBox="1"/>
      </xdr:nvSpPr>
      <xdr:spPr>
        <a:xfrm>
          <a:off x="14846300" y="674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139107</xdr:rowOff>
    </xdr:from>
    <xdr:to>
      <xdr:col>76</xdr:col>
      <xdr:colOff>111125</xdr:colOff>
      <xdr:row>34</xdr:row>
      <xdr:rowOff>139107</xdr:rowOff>
    </xdr:to>
    <xdr:cxnSp macro="">
      <xdr:nvCxnSpPr>
        <xdr:cNvPr id="126" name="直線コネクタ 125"/>
        <xdr:cNvCxnSpPr/>
      </xdr:nvCxnSpPr>
      <xdr:spPr>
        <a:xfrm>
          <a:off x="14706600" y="6739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35873</xdr:rowOff>
    </xdr:from>
    <xdr:ext cx="469744" cy="259045"/>
    <xdr:sp macro="" textlink="">
      <xdr:nvSpPr>
        <xdr:cNvPr id="127" name="債務償還比率最大値テキスト"/>
        <xdr:cNvSpPr txBox="1"/>
      </xdr:nvSpPr>
      <xdr:spPr>
        <a:xfrm>
          <a:off x="14846300" y="526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89196</xdr:rowOff>
    </xdr:from>
    <xdr:to>
      <xdr:col>76</xdr:col>
      <xdr:colOff>111125</xdr:colOff>
      <xdr:row>27</xdr:row>
      <xdr:rowOff>89196</xdr:rowOff>
    </xdr:to>
    <xdr:cxnSp macro="">
      <xdr:nvCxnSpPr>
        <xdr:cNvPr id="128" name="直線コネクタ 127"/>
        <xdr:cNvCxnSpPr/>
      </xdr:nvCxnSpPr>
      <xdr:spPr>
        <a:xfrm>
          <a:off x="14706600" y="548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101056</xdr:rowOff>
    </xdr:from>
    <xdr:ext cx="469744" cy="259045"/>
    <xdr:sp macro="" textlink="">
      <xdr:nvSpPr>
        <xdr:cNvPr id="129" name="債務償還比率平均値テキスト"/>
        <xdr:cNvSpPr txBox="1"/>
      </xdr:nvSpPr>
      <xdr:spPr>
        <a:xfrm>
          <a:off x="14846300" y="6016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122629</xdr:rowOff>
    </xdr:from>
    <xdr:to>
      <xdr:col>76</xdr:col>
      <xdr:colOff>73025</xdr:colOff>
      <xdr:row>31</xdr:row>
      <xdr:rowOff>52779</xdr:rowOff>
    </xdr:to>
    <xdr:sp macro="" textlink="">
      <xdr:nvSpPr>
        <xdr:cNvPr id="130" name="フローチャート: 判断 129"/>
        <xdr:cNvSpPr/>
      </xdr:nvSpPr>
      <xdr:spPr>
        <a:xfrm>
          <a:off x="14744700" y="603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102838</xdr:rowOff>
    </xdr:from>
    <xdr:to>
      <xdr:col>72</xdr:col>
      <xdr:colOff>123825</xdr:colOff>
      <xdr:row>31</xdr:row>
      <xdr:rowOff>32988</xdr:rowOff>
    </xdr:to>
    <xdr:sp macro="" textlink="">
      <xdr:nvSpPr>
        <xdr:cNvPr id="131" name="フローチャート: 判断 130"/>
        <xdr:cNvSpPr/>
      </xdr:nvSpPr>
      <xdr:spPr>
        <a:xfrm>
          <a:off x="14033500" y="601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17367</xdr:rowOff>
    </xdr:from>
    <xdr:to>
      <xdr:col>76</xdr:col>
      <xdr:colOff>73025</xdr:colOff>
      <xdr:row>29</xdr:row>
      <xdr:rowOff>118967</xdr:rowOff>
    </xdr:to>
    <xdr:sp macro="" textlink="">
      <xdr:nvSpPr>
        <xdr:cNvPr id="137" name="楕円 136"/>
        <xdr:cNvSpPr/>
      </xdr:nvSpPr>
      <xdr:spPr>
        <a:xfrm>
          <a:off x="14744700" y="576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40244</xdr:rowOff>
    </xdr:from>
    <xdr:ext cx="469744" cy="259045"/>
    <xdr:sp macro="" textlink="">
      <xdr:nvSpPr>
        <xdr:cNvPr id="138" name="債務償還比率該当値テキスト"/>
        <xdr:cNvSpPr txBox="1"/>
      </xdr:nvSpPr>
      <xdr:spPr>
        <a:xfrm>
          <a:off x="14846300" y="5612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108215</xdr:rowOff>
    </xdr:from>
    <xdr:to>
      <xdr:col>72</xdr:col>
      <xdr:colOff>123825</xdr:colOff>
      <xdr:row>29</xdr:row>
      <xdr:rowOff>38365</xdr:rowOff>
    </xdr:to>
    <xdr:sp macro="" textlink="">
      <xdr:nvSpPr>
        <xdr:cNvPr id="139" name="楕円 138"/>
        <xdr:cNvSpPr/>
      </xdr:nvSpPr>
      <xdr:spPr>
        <a:xfrm>
          <a:off x="14033500" y="568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159015</xdr:rowOff>
    </xdr:from>
    <xdr:to>
      <xdr:col>76</xdr:col>
      <xdr:colOff>22225</xdr:colOff>
      <xdr:row>29</xdr:row>
      <xdr:rowOff>68167</xdr:rowOff>
    </xdr:to>
    <xdr:cxnSp macro="">
      <xdr:nvCxnSpPr>
        <xdr:cNvPr id="140" name="直線コネクタ 139"/>
        <xdr:cNvCxnSpPr/>
      </xdr:nvCxnSpPr>
      <xdr:spPr>
        <a:xfrm>
          <a:off x="14084300" y="5731140"/>
          <a:ext cx="711200" cy="8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24115</xdr:rowOff>
    </xdr:from>
    <xdr:ext cx="469744" cy="259045"/>
    <xdr:sp macro="" textlink="">
      <xdr:nvSpPr>
        <xdr:cNvPr id="141" name="n_1aveValue債務償還比率"/>
        <xdr:cNvSpPr txBox="1"/>
      </xdr:nvSpPr>
      <xdr:spPr>
        <a:xfrm>
          <a:off x="13836727" y="611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54892</xdr:rowOff>
    </xdr:from>
    <xdr:ext cx="469744" cy="259045"/>
    <xdr:sp macro="" textlink="">
      <xdr:nvSpPr>
        <xdr:cNvPr id="142" name="n_1mainValue債務償還比率"/>
        <xdr:cNvSpPr txBox="1"/>
      </xdr:nvSpPr>
      <xdr:spPr>
        <a:xfrm>
          <a:off x="13836727" y="54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17,845
17,709
368.77
15,089,017
14,545,890
409,554
8,345,084
19,292,188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160782</xdr:rowOff>
    </xdr:from>
    <xdr:to>
      <xdr:col>24</xdr:col>
      <xdr:colOff>62865</xdr:colOff>
      <xdr:row>41</xdr:row>
      <xdr:rowOff>126492</xdr:rowOff>
    </xdr:to>
    <xdr:cxnSp macro="">
      <xdr:nvCxnSpPr>
        <xdr:cNvPr id="54" name="直線コネクタ 53"/>
        <xdr:cNvCxnSpPr/>
      </xdr:nvCxnSpPr>
      <xdr:spPr>
        <a:xfrm flipV="1">
          <a:off x="4634865" y="5818632"/>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130319</xdr:rowOff>
    </xdr:from>
    <xdr:ext cx="405111" cy="259045"/>
    <xdr:sp macro="" textlink="">
      <xdr:nvSpPr>
        <xdr:cNvPr id="55" name="【道路】&#10;有形固定資産減価償却率最小値テキスト"/>
        <xdr:cNvSpPr txBox="1"/>
      </xdr:nvSpPr>
      <xdr:spPr>
        <a:xfrm>
          <a:off x="4673600" y="715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126492</xdr:rowOff>
    </xdr:from>
    <xdr:to>
      <xdr:col>24</xdr:col>
      <xdr:colOff>152400</xdr:colOff>
      <xdr:row>41</xdr:row>
      <xdr:rowOff>126492</xdr:rowOff>
    </xdr:to>
    <xdr:cxnSp macro="">
      <xdr:nvCxnSpPr>
        <xdr:cNvPr id="56" name="直線コネクタ 55"/>
        <xdr:cNvCxnSpPr/>
      </xdr:nvCxnSpPr>
      <xdr:spPr>
        <a:xfrm>
          <a:off x="4546600" y="715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107459</xdr:rowOff>
    </xdr:from>
    <xdr:ext cx="405111" cy="259045"/>
    <xdr:sp macro="" textlink="">
      <xdr:nvSpPr>
        <xdr:cNvPr id="57" name="【道路】&#10;有形固定資産減価償却率最大値テキスト"/>
        <xdr:cNvSpPr txBox="1"/>
      </xdr:nvSpPr>
      <xdr:spPr>
        <a:xfrm>
          <a:off x="4673600" y="559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160782</xdr:rowOff>
    </xdr:from>
    <xdr:to>
      <xdr:col>24</xdr:col>
      <xdr:colOff>152400</xdr:colOff>
      <xdr:row>33</xdr:row>
      <xdr:rowOff>160782</xdr:rowOff>
    </xdr:to>
    <xdr:cxnSp macro="">
      <xdr:nvCxnSpPr>
        <xdr:cNvPr id="58" name="直線コネクタ 57"/>
        <xdr:cNvCxnSpPr/>
      </xdr:nvCxnSpPr>
      <xdr:spPr>
        <a:xfrm>
          <a:off x="4546600" y="581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158005</xdr:rowOff>
    </xdr:from>
    <xdr:ext cx="405111" cy="259045"/>
    <xdr:sp macro="" textlink="">
      <xdr:nvSpPr>
        <xdr:cNvPr id="59" name="【道路】&#10;有形固定資産減価償却率平均値テキスト"/>
        <xdr:cNvSpPr txBox="1"/>
      </xdr:nvSpPr>
      <xdr:spPr>
        <a:xfrm>
          <a:off x="4673600" y="6330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135128</xdr:rowOff>
    </xdr:from>
    <xdr:to>
      <xdr:col>24</xdr:col>
      <xdr:colOff>114300</xdr:colOff>
      <xdr:row>38</xdr:row>
      <xdr:rowOff>65278</xdr:rowOff>
    </xdr:to>
    <xdr:sp macro="" textlink="">
      <xdr:nvSpPr>
        <xdr:cNvPr id="60" name="フローチャート: 判断 59"/>
        <xdr:cNvSpPr/>
      </xdr:nvSpPr>
      <xdr:spPr>
        <a:xfrm>
          <a:off x="4584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146558</xdr:rowOff>
    </xdr:from>
    <xdr:to>
      <xdr:col>20</xdr:col>
      <xdr:colOff>38100</xdr:colOff>
      <xdr:row>38</xdr:row>
      <xdr:rowOff>76708</xdr:rowOff>
    </xdr:to>
    <xdr:sp macro="" textlink="">
      <xdr:nvSpPr>
        <xdr:cNvPr id="61" name="フローチャート: 判断 60"/>
        <xdr:cNvSpPr/>
      </xdr:nvSpPr>
      <xdr:spPr>
        <a:xfrm>
          <a:off x="3746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29972</xdr:rowOff>
    </xdr:from>
    <xdr:to>
      <xdr:col>15</xdr:col>
      <xdr:colOff>101600</xdr:colOff>
      <xdr:row>38</xdr:row>
      <xdr:rowOff>131572</xdr:rowOff>
    </xdr:to>
    <xdr:sp macro="" textlink="">
      <xdr:nvSpPr>
        <xdr:cNvPr id="62" name="フローチャート: 判断 61"/>
        <xdr:cNvSpPr/>
      </xdr:nvSpPr>
      <xdr:spPr>
        <a:xfrm>
          <a:off x="28575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52832</xdr:rowOff>
    </xdr:from>
    <xdr:to>
      <xdr:col>10</xdr:col>
      <xdr:colOff>165100</xdr:colOff>
      <xdr:row>38</xdr:row>
      <xdr:rowOff>154432</xdr:rowOff>
    </xdr:to>
    <xdr:sp macro="" textlink="">
      <xdr:nvSpPr>
        <xdr:cNvPr id="63" name="フローチャート: 判断 62"/>
        <xdr:cNvSpPr/>
      </xdr:nvSpPr>
      <xdr:spPr>
        <a:xfrm>
          <a:off x="19685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153416</xdr:rowOff>
    </xdr:from>
    <xdr:to>
      <xdr:col>24</xdr:col>
      <xdr:colOff>114300</xdr:colOff>
      <xdr:row>39</xdr:row>
      <xdr:rowOff>83566</xdr:rowOff>
    </xdr:to>
    <xdr:sp macro="" textlink="">
      <xdr:nvSpPr>
        <xdr:cNvPr id="69" name="楕円 68"/>
        <xdr:cNvSpPr/>
      </xdr:nvSpPr>
      <xdr:spPr>
        <a:xfrm>
          <a:off x="45847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131843</xdr:rowOff>
    </xdr:from>
    <xdr:ext cx="405111" cy="259045"/>
    <xdr:sp macro="" textlink="">
      <xdr:nvSpPr>
        <xdr:cNvPr id="70" name="【道路】&#10;有形固定資産減価償却率該当値テキスト"/>
        <xdr:cNvSpPr txBox="1"/>
      </xdr:nvSpPr>
      <xdr:spPr>
        <a:xfrm>
          <a:off x="4673600" y="664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39116</xdr:rowOff>
    </xdr:from>
    <xdr:to>
      <xdr:col>20</xdr:col>
      <xdr:colOff>38100</xdr:colOff>
      <xdr:row>39</xdr:row>
      <xdr:rowOff>140716</xdr:rowOff>
    </xdr:to>
    <xdr:sp macro="" textlink="">
      <xdr:nvSpPr>
        <xdr:cNvPr id="71" name="楕円 70"/>
        <xdr:cNvSpPr/>
      </xdr:nvSpPr>
      <xdr:spPr>
        <a:xfrm>
          <a:off x="37465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32766</xdr:rowOff>
    </xdr:from>
    <xdr:to>
      <xdr:col>24</xdr:col>
      <xdr:colOff>63500</xdr:colOff>
      <xdr:row>39</xdr:row>
      <xdr:rowOff>89916</xdr:rowOff>
    </xdr:to>
    <xdr:cxnSp macro="">
      <xdr:nvCxnSpPr>
        <xdr:cNvPr id="72" name="直線コネクタ 71"/>
        <xdr:cNvCxnSpPr/>
      </xdr:nvCxnSpPr>
      <xdr:spPr>
        <a:xfrm flipV="1">
          <a:off x="3797300" y="671931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80264</xdr:rowOff>
    </xdr:from>
    <xdr:to>
      <xdr:col>15</xdr:col>
      <xdr:colOff>101600</xdr:colOff>
      <xdr:row>40</xdr:row>
      <xdr:rowOff>10414</xdr:rowOff>
    </xdr:to>
    <xdr:sp macro="" textlink="">
      <xdr:nvSpPr>
        <xdr:cNvPr id="73" name="楕円 72"/>
        <xdr:cNvSpPr/>
      </xdr:nvSpPr>
      <xdr:spPr>
        <a:xfrm>
          <a:off x="2857500" y="67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89916</xdr:rowOff>
    </xdr:from>
    <xdr:to>
      <xdr:col>19</xdr:col>
      <xdr:colOff>177800</xdr:colOff>
      <xdr:row>39</xdr:row>
      <xdr:rowOff>131064</xdr:rowOff>
    </xdr:to>
    <xdr:cxnSp macro="">
      <xdr:nvCxnSpPr>
        <xdr:cNvPr id="74" name="直線コネクタ 73"/>
        <xdr:cNvCxnSpPr/>
      </xdr:nvCxnSpPr>
      <xdr:spPr>
        <a:xfrm flipV="1">
          <a:off x="2908300" y="677646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130556</xdr:rowOff>
    </xdr:from>
    <xdr:to>
      <xdr:col>10</xdr:col>
      <xdr:colOff>165100</xdr:colOff>
      <xdr:row>40</xdr:row>
      <xdr:rowOff>60706</xdr:rowOff>
    </xdr:to>
    <xdr:sp macro="" textlink="">
      <xdr:nvSpPr>
        <xdr:cNvPr id="75" name="楕円 74"/>
        <xdr:cNvSpPr/>
      </xdr:nvSpPr>
      <xdr:spPr>
        <a:xfrm>
          <a:off x="19685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131064</xdr:rowOff>
    </xdr:from>
    <xdr:to>
      <xdr:col>15</xdr:col>
      <xdr:colOff>50800</xdr:colOff>
      <xdr:row>40</xdr:row>
      <xdr:rowOff>9906</xdr:rowOff>
    </xdr:to>
    <xdr:cxnSp macro="">
      <xdr:nvCxnSpPr>
        <xdr:cNvPr id="76" name="直線コネクタ 75"/>
        <xdr:cNvCxnSpPr/>
      </xdr:nvCxnSpPr>
      <xdr:spPr>
        <a:xfrm flipV="1">
          <a:off x="2019300" y="681761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93235</xdr:rowOff>
    </xdr:from>
    <xdr:ext cx="405111" cy="259045"/>
    <xdr:sp macro="" textlink="">
      <xdr:nvSpPr>
        <xdr:cNvPr id="77" name="n_1aveValue【道路】&#10;有形固定資産減価償却率"/>
        <xdr:cNvSpPr txBox="1"/>
      </xdr:nvSpPr>
      <xdr:spPr>
        <a:xfrm>
          <a:off x="35820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148099</xdr:rowOff>
    </xdr:from>
    <xdr:ext cx="405111" cy="259045"/>
    <xdr:sp macro="" textlink="">
      <xdr:nvSpPr>
        <xdr:cNvPr id="78" name="n_2aveValue【道路】&#10;有形固定資産減価償却率"/>
        <xdr:cNvSpPr txBox="1"/>
      </xdr:nvSpPr>
      <xdr:spPr>
        <a:xfrm>
          <a:off x="2705744" y="632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170959</xdr:rowOff>
    </xdr:from>
    <xdr:ext cx="405111" cy="259045"/>
    <xdr:sp macro="" textlink="">
      <xdr:nvSpPr>
        <xdr:cNvPr id="79" name="n_3aveValue【道路】&#10;有形固定資産減価償却率"/>
        <xdr:cNvSpPr txBox="1"/>
      </xdr:nvSpPr>
      <xdr:spPr>
        <a:xfrm>
          <a:off x="1816744" y="634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131843</xdr:rowOff>
    </xdr:from>
    <xdr:ext cx="405111" cy="259045"/>
    <xdr:sp macro="" textlink="">
      <xdr:nvSpPr>
        <xdr:cNvPr id="80" name="n_1mainValue【道路】&#10;有形固定資産減価償却率"/>
        <xdr:cNvSpPr txBox="1"/>
      </xdr:nvSpPr>
      <xdr:spPr>
        <a:xfrm>
          <a:off x="3582044" y="681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1541</xdr:rowOff>
    </xdr:from>
    <xdr:ext cx="405111" cy="259045"/>
    <xdr:sp macro="" textlink="">
      <xdr:nvSpPr>
        <xdr:cNvPr id="81" name="n_2mainValue【道路】&#10;有形固定資産減価償却率"/>
        <xdr:cNvSpPr txBox="1"/>
      </xdr:nvSpPr>
      <xdr:spPr>
        <a:xfrm>
          <a:off x="2705744" y="685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51833</xdr:rowOff>
    </xdr:from>
    <xdr:ext cx="405111" cy="259045"/>
    <xdr:sp macro="" textlink="">
      <xdr:nvSpPr>
        <xdr:cNvPr id="82" name="n_3mainValue【道路】&#10;有形固定資産減価償却率"/>
        <xdr:cNvSpPr txBox="1"/>
      </xdr:nvSpPr>
      <xdr:spPr>
        <a:xfrm>
          <a:off x="1816744" y="690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146761</xdr:rowOff>
    </xdr:from>
    <xdr:to>
      <xdr:col>54</xdr:col>
      <xdr:colOff>189865</xdr:colOff>
      <xdr:row>41</xdr:row>
      <xdr:rowOff>103404</xdr:rowOff>
    </xdr:to>
    <xdr:cxnSp macro="">
      <xdr:nvCxnSpPr>
        <xdr:cNvPr id="106" name="直線コネクタ 105"/>
        <xdr:cNvCxnSpPr/>
      </xdr:nvCxnSpPr>
      <xdr:spPr>
        <a:xfrm flipV="1">
          <a:off x="10476865" y="5804611"/>
          <a:ext cx="0" cy="1328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107231</xdr:rowOff>
    </xdr:from>
    <xdr:ext cx="469744" cy="259045"/>
    <xdr:sp macro="" textlink="">
      <xdr:nvSpPr>
        <xdr:cNvPr id="107" name="【道路】&#10;一人当たり延長最小値テキスト"/>
        <xdr:cNvSpPr txBox="1"/>
      </xdr:nvSpPr>
      <xdr:spPr>
        <a:xfrm>
          <a:off x="10515600" y="71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103404</xdr:rowOff>
    </xdr:from>
    <xdr:to>
      <xdr:col>55</xdr:col>
      <xdr:colOff>88900</xdr:colOff>
      <xdr:row>41</xdr:row>
      <xdr:rowOff>103404</xdr:rowOff>
    </xdr:to>
    <xdr:cxnSp macro="">
      <xdr:nvCxnSpPr>
        <xdr:cNvPr id="108" name="直線コネクタ 107"/>
        <xdr:cNvCxnSpPr/>
      </xdr:nvCxnSpPr>
      <xdr:spPr>
        <a:xfrm>
          <a:off x="10388600" y="7132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93438</xdr:rowOff>
    </xdr:from>
    <xdr:ext cx="534377" cy="259045"/>
    <xdr:sp macro="" textlink="">
      <xdr:nvSpPr>
        <xdr:cNvPr id="109" name="【道路】&#10;一人当たり延長最大値テキスト"/>
        <xdr:cNvSpPr txBox="1"/>
      </xdr:nvSpPr>
      <xdr:spPr>
        <a:xfrm>
          <a:off x="10515600" y="557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146761</xdr:rowOff>
    </xdr:from>
    <xdr:to>
      <xdr:col>55</xdr:col>
      <xdr:colOff>88900</xdr:colOff>
      <xdr:row>33</xdr:row>
      <xdr:rowOff>146761</xdr:rowOff>
    </xdr:to>
    <xdr:cxnSp macro="">
      <xdr:nvCxnSpPr>
        <xdr:cNvPr id="110" name="直線コネクタ 109"/>
        <xdr:cNvCxnSpPr/>
      </xdr:nvCxnSpPr>
      <xdr:spPr>
        <a:xfrm>
          <a:off x="10388600" y="580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124509</xdr:rowOff>
    </xdr:from>
    <xdr:ext cx="534377" cy="259045"/>
    <xdr:sp macro="" textlink="">
      <xdr:nvSpPr>
        <xdr:cNvPr id="111" name="【道路】&#10;一人当たり延長平均値テキスト"/>
        <xdr:cNvSpPr txBox="1"/>
      </xdr:nvSpPr>
      <xdr:spPr>
        <a:xfrm>
          <a:off x="10515600" y="6639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146082</xdr:rowOff>
    </xdr:from>
    <xdr:to>
      <xdr:col>55</xdr:col>
      <xdr:colOff>50800</xdr:colOff>
      <xdr:row>39</xdr:row>
      <xdr:rowOff>76232</xdr:rowOff>
    </xdr:to>
    <xdr:sp macro="" textlink="">
      <xdr:nvSpPr>
        <xdr:cNvPr id="112" name="フローチャート: 判断 111"/>
        <xdr:cNvSpPr/>
      </xdr:nvSpPr>
      <xdr:spPr>
        <a:xfrm>
          <a:off x="10426700" y="666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155740</xdr:rowOff>
    </xdr:from>
    <xdr:to>
      <xdr:col>50</xdr:col>
      <xdr:colOff>165100</xdr:colOff>
      <xdr:row>39</xdr:row>
      <xdr:rowOff>85890</xdr:rowOff>
    </xdr:to>
    <xdr:sp macro="" textlink="">
      <xdr:nvSpPr>
        <xdr:cNvPr id="113" name="フローチャート: 判断 112"/>
        <xdr:cNvSpPr/>
      </xdr:nvSpPr>
      <xdr:spPr>
        <a:xfrm>
          <a:off x="9588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35554</xdr:rowOff>
    </xdr:from>
    <xdr:to>
      <xdr:col>46</xdr:col>
      <xdr:colOff>38100</xdr:colOff>
      <xdr:row>39</xdr:row>
      <xdr:rowOff>137154</xdr:rowOff>
    </xdr:to>
    <xdr:sp macro="" textlink="">
      <xdr:nvSpPr>
        <xdr:cNvPr id="114" name="フローチャート: 判断 113"/>
        <xdr:cNvSpPr/>
      </xdr:nvSpPr>
      <xdr:spPr>
        <a:xfrm>
          <a:off x="8699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148177</xdr:rowOff>
    </xdr:from>
    <xdr:to>
      <xdr:col>41</xdr:col>
      <xdr:colOff>101600</xdr:colOff>
      <xdr:row>40</xdr:row>
      <xdr:rowOff>78327</xdr:rowOff>
    </xdr:to>
    <xdr:sp macro="" textlink="">
      <xdr:nvSpPr>
        <xdr:cNvPr id="115" name="フローチャート: 判断 114"/>
        <xdr:cNvSpPr/>
      </xdr:nvSpPr>
      <xdr:spPr>
        <a:xfrm>
          <a:off x="7810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42316</xdr:rowOff>
    </xdr:from>
    <xdr:to>
      <xdr:col>55</xdr:col>
      <xdr:colOff>50800</xdr:colOff>
      <xdr:row>37</xdr:row>
      <xdr:rowOff>143916</xdr:rowOff>
    </xdr:to>
    <xdr:sp macro="" textlink="">
      <xdr:nvSpPr>
        <xdr:cNvPr id="121" name="楕円 120"/>
        <xdr:cNvSpPr/>
      </xdr:nvSpPr>
      <xdr:spPr>
        <a:xfrm>
          <a:off x="10426700" y="63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65193</xdr:rowOff>
    </xdr:from>
    <xdr:ext cx="534377" cy="259045"/>
    <xdr:sp macro="" textlink="">
      <xdr:nvSpPr>
        <xdr:cNvPr id="122" name="【道路】&#10;一人当たり延長該当値テキスト"/>
        <xdr:cNvSpPr txBox="1"/>
      </xdr:nvSpPr>
      <xdr:spPr>
        <a:xfrm>
          <a:off x="10515600" y="62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66377</xdr:rowOff>
    </xdr:from>
    <xdr:to>
      <xdr:col>50</xdr:col>
      <xdr:colOff>165100</xdr:colOff>
      <xdr:row>37</xdr:row>
      <xdr:rowOff>167977</xdr:rowOff>
    </xdr:to>
    <xdr:sp macro="" textlink="">
      <xdr:nvSpPr>
        <xdr:cNvPr id="123" name="楕円 122"/>
        <xdr:cNvSpPr/>
      </xdr:nvSpPr>
      <xdr:spPr>
        <a:xfrm>
          <a:off x="9588500" y="641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93116</xdr:rowOff>
    </xdr:from>
    <xdr:to>
      <xdr:col>55</xdr:col>
      <xdr:colOff>0</xdr:colOff>
      <xdr:row>37</xdr:row>
      <xdr:rowOff>117177</xdr:rowOff>
    </xdr:to>
    <xdr:cxnSp macro="">
      <xdr:nvCxnSpPr>
        <xdr:cNvPr id="124" name="直線コネクタ 123"/>
        <xdr:cNvCxnSpPr/>
      </xdr:nvCxnSpPr>
      <xdr:spPr>
        <a:xfrm flipV="1">
          <a:off x="9639300" y="6436766"/>
          <a:ext cx="838200" cy="2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94704</xdr:rowOff>
    </xdr:from>
    <xdr:to>
      <xdr:col>46</xdr:col>
      <xdr:colOff>38100</xdr:colOff>
      <xdr:row>38</xdr:row>
      <xdr:rowOff>24854</xdr:rowOff>
    </xdr:to>
    <xdr:sp macro="" textlink="">
      <xdr:nvSpPr>
        <xdr:cNvPr id="125" name="楕円 124"/>
        <xdr:cNvSpPr/>
      </xdr:nvSpPr>
      <xdr:spPr>
        <a:xfrm>
          <a:off x="8699500" y="643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117177</xdr:rowOff>
    </xdr:from>
    <xdr:to>
      <xdr:col>50</xdr:col>
      <xdr:colOff>114300</xdr:colOff>
      <xdr:row>37</xdr:row>
      <xdr:rowOff>145504</xdr:rowOff>
    </xdr:to>
    <xdr:cxnSp macro="">
      <xdr:nvCxnSpPr>
        <xdr:cNvPr id="126" name="直線コネクタ 125"/>
        <xdr:cNvCxnSpPr/>
      </xdr:nvCxnSpPr>
      <xdr:spPr>
        <a:xfrm flipV="1">
          <a:off x="8750300" y="6460827"/>
          <a:ext cx="8890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117430</xdr:rowOff>
    </xdr:from>
    <xdr:to>
      <xdr:col>41</xdr:col>
      <xdr:colOff>101600</xdr:colOff>
      <xdr:row>38</xdr:row>
      <xdr:rowOff>47580</xdr:rowOff>
    </xdr:to>
    <xdr:sp macro="" textlink="">
      <xdr:nvSpPr>
        <xdr:cNvPr id="127" name="楕円 126"/>
        <xdr:cNvSpPr/>
      </xdr:nvSpPr>
      <xdr:spPr>
        <a:xfrm>
          <a:off x="7810500" y="646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145504</xdr:rowOff>
    </xdr:from>
    <xdr:to>
      <xdr:col>45</xdr:col>
      <xdr:colOff>177800</xdr:colOff>
      <xdr:row>37</xdr:row>
      <xdr:rowOff>168231</xdr:rowOff>
    </xdr:to>
    <xdr:cxnSp macro="">
      <xdr:nvCxnSpPr>
        <xdr:cNvPr id="128" name="直線コネクタ 127"/>
        <xdr:cNvCxnSpPr/>
      </xdr:nvCxnSpPr>
      <xdr:spPr>
        <a:xfrm flipV="1">
          <a:off x="7861300" y="6489154"/>
          <a:ext cx="889000" cy="2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77017</xdr:rowOff>
    </xdr:from>
    <xdr:ext cx="534377" cy="259045"/>
    <xdr:sp macro="" textlink="">
      <xdr:nvSpPr>
        <xdr:cNvPr id="129" name="n_1aveValue【道路】&#10;一人当たり延長"/>
        <xdr:cNvSpPr txBox="1"/>
      </xdr:nvSpPr>
      <xdr:spPr>
        <a:xfrm>
          <a:off x="93594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128281</xdr:rowOff>
    </xdr:from>
    <xdr:ext cx="534377" cy="259045"/>
    <xdr:sp macro="" textlink="">
      <xdr:nvSpPr>
        <xdr:cNvPr id="130" name="n_2aveValue【道路】&#10;一人当たり延長"/>
        <xdr:cNvSpPr txBox="1"/>
      </xdr:nvSpPr>
      <xdr:spPr>
        <a:xfrm>
          <a:off x="8483111" y="68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69454</xdr:rowOff>
    </xdr:from>
    <xdr:ext cx="534377" cy="259045"/>
    <xdr:sp macro="" textlink="">
      <xdr:nvSpPr>
        <xdr:cNvPr id="131" name="n_3aveValue【道路】&#10;一人当たり延長"/>
        <xdr:cNvSpPr txBox="1"/>
      </xdr:nvSpPr>
      <xdr:spPr>
        <a:xfrm>
          <a:off x="7594111" y="692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13054</xdr:rowOff>
    </xdr:from>
    <xdr:ext cx="534377" cy="259045"/>
    <xdr:sp macro="" textlink="">
      <xdr:nvSpPr>
        <xdr:cNvPr id="132" name="n_1mainValue【道路】&#10;一人当たり延長"/>
        <xdr:cNvSpPr txBox="1"/>
      </xdr:nvSpPr>
      <xdr:spPr>
        <a:xfrm>
          <a:off x="9359411" y="618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41381</xdr:rowOff>
    </xdr:from>
    <xdr:ext cx="534377" cy="259045"/>
    <xdr:sp macro="" textlink="">
      <xdr:nvSpPr>
        <xdr:cNvPr id="133" name="n_2mainValue【道路】&#10;一人当たり延長"/>
        <xdr:cNvSpPr txBox="1"/>
      </xdr:nvSpPr>
      <xdr:spPr>
        <a:xfrm>
          <a:off x="8483111" y="621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64107</xdr:rowOff>
    </xdr:from>
    <xdr:ext cx="534377" cy="259045"/>
    <xdr:sp macro="" textlink="">
      <xdr:nvSpPr>
        <xdr:cNvPr id="134" name="n_3mainValue【道路】&#10;一人当たり延長"/>
        <xdr:cNvSpPr txBox="1"/>
      </xdr:nvSpPr>
      <xdr:spPr>
        <a:xfrm>
          <a:off x="7594111" y="62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41910</xdr:rowOff>
    </xdr:to>
    <xdr:cxnSp macro="">
      <xdr:nvCxnSpPr>
        <xdr:cNvPr id="158" name="直線コネクタ 157"/>
        <xdr:cNvCxnSpPr/>
      </xdr:nvCxnSpPr>
      <xdr:spPr>
        <a:xfrm flipV="1">
          <a:off x="4634865" y="941832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340478" cy="259045"/>
    <xdr:sp macro="" textlink="">
      <xdr:nvSpPr>
        <xdr:cNvPr id="159" name="【橋りょう・トンネル】&#10;有形固定資産減価償却率最小値テキスト"/>
        <xdr:cNvSpPr txBox="1"/>
      </xdr:nvSpPr>
      <xdr:spPr>
        <a:xfrm>
          <a:off x="4673600" y="11018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0" name="直線コネクタ 159"/>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61" name="【橋りょう・トンネ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62" name="直線コネクタ 161"/>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120667</xdr:rowOff>
    </xdr:from>
    <xdr:ext cx="405111" cy="259045"/>
    <xdr:sp macro="" textlink="">
      <xdr:nvSpPr>
        <xdr:cNvPr id="163" name="【橋りょう・トンネル】&#10;有形固定資産減価償却率平均値テキスト"/>
        <xdr:cNvSpPr txBox="1"/>
      </xdr:nvSpPr>
      <xdr:spPr>
        <a:xfrm>
          <a:off x="4673600" y="9721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64" name="フローチャート: 判断 163"/>
        <xdr:cNvSpPr/>
      </xdr:nvSpPr>
      <xdr:spPr>
        <a:xfrm>
          <a:off x="4584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118745</xdr:rowOff>
    </xdr:from>
    <xdr:to>
      <xdr:col>20</xdr:col>
      <xdr:colOff>38100</xdr:colOff>
      <xdr:row>58</xdr:row>
      <xdr:rowOff>48895</xdr:rowOff>
    </xdr:to>
    <xdr:sp macro="" textlink="">
      <xdr:nvSpPr>
        <xdr:cNvPr id="165" name="フローチャート: 判断 164"/>
        <xdr:cNvSpPr/>
      </xdr:nvSpPr>
      <xdr:spPr>
        <a:xfrm>
          <a:off x="3746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6" name="フローチャート: 判断 165"/>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99695</xdr:rowOff>
    </xdr:from>
    <xdr:to>
      <xdr:col>10</xdr:col>
      <xdr:colOff>165100</xdr:colOff>
      <xdr:row>58</xdr:row>
      <xdr:rowOff>29845</xdr:rowOff>
    </xdr:to>
    <xdr:sp macro="" textlink="">
      <xdr:nvSpPr>
        <xdr:cNvPr id="167" name="フローチャート: 判断 166"/>
        <xdr:cNvSpPr/>
      </xdr:nvSpPr>
      <xdr:spPr>
        <a:xfrm>
          <a:off x="1968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130175</xdr:rowOff>
    </xdr:from>
    <xdr:to>
      <xdr:col>24</xdr:col>
      <xdr:colOff>114300</xdr:colOff>
      <xdr:row>58</xdr:row>
      <xdr:rowOff>60325</xdr:rowOff>
    </xdr:to>
    <xdr:sp macro="" textlink="">
      <xdr:nvSpPr>
        <xdr:cNvPr id="173" name="楕円 172"/>
        <xdr:cNvSpPr/>
      </xdr:nvSpPr>
      <xdr:spPr>
        <a:xfrm>
          <a:off x="45847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108602</xdr:rowOff>
    </xdr:from>
    <xdr:ext cx="405111" cy="259045"/>
    <xdr:sp macro="" textlink="">
      <xdr:nvSpPr>
        <xdr:cNvPr id="174" name="【橋りょう・トンネル】&#10;有形固定資産減価償却率該当値テキスト"/>
        <xdr:cNvSpPr txBox="1"/>
      </xdr:nvSpPr>
      <xdr:spPr>
        <a:xfrm>
          <a:off x="4673600" y="9881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160655</xdr:rowOff>
    </xdr:from>
    <xdr:to>
      <xdr:col>20</xdr:col>
      <xdr:colOff>38100</xdr:colOff>
      <xdr:row>58</xdr:row>
      <xdr:rowOff>90805</xdr:rowOff>
    </xdr:to>
    <xdr:sp macro="" textlink="">
      <xdr:nvSpPr>
        <xdr:cNvPr id="175" name="楕円 174"/>
        <xdr:cNvSpPr/>
      </xdr:nvSpPr>
      <xdr:spPr>
        <a:xfrm>
          <a:off x="3746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9525</xdr:rowOff>
    </xdr:from>
    <xdr:to>
      <xdr:col>24</xdr:col>
      <xdr:colOff>63500</xdr:colOff>
      <xdr:row>58</xdr:row>
      <xdr:rowOff>40005</xdr:rowOff>
    </xdr:to>
    <xdr:cxnSp macro="">
      <xdr:nvCxnSpPr>
        <xdr:cNvPr id="176" name="直線コネクタ 175"/>
        <xdr:cNvCxnSpPr/>
      </xdr:nvCxnSpPr>
      <xdr:spPr>
        <a:xfrm flipV="1">
          <a:off x="3797300" y="99536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13970</xdr:rowOff>
    </xdr:from>
    <xdr:to>
      <xdr:col>15</xdr:col>
      <xdr:colOff>101600</xdr:colOff>
      <xdr:row>58</xdr:row>
      <xdr:rowOff>115570</xdr:rowOff>
    </xdr:to>
    <xdr:sp macro="" textlink="">
      <xdr:nvSpPr>
        <xdr:cNvPr id="177" name="楕円 176"/>
        <xdr:cNvSpPr/>
      </xdr:nvSpPr>
      <xdr:spPr>
        <a:xfrm>
          <a:off x="2857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40005</xdr:rowOff>
    </xdr:from>
    <xdr:to>
      <xdr:col>19</xdr:col>
      <xdr:colOff>177800</xdr:colOff>
      <xdr:row>58</xdr:row>
      <xdr:rowOff>64770</xdr:rowOff>
    </xdr:to>
    <xdr:cxnSp macro="">
      <xdr:nvCxnSpPr>
        <xdr:cNvPr id="178" name="直線コネクタ 177"/>
        <xdr:cNvCxnSpPr/>
      </xdr:nvCxnSpPr>
      <xdr:spPr>
        <a:xfrm flipV="1">
          <a:off x="2908300" y="99841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36830</xdr:rowOff>
    </xdr:from>
    <xdr:to>
      <xdr:col>10</xdr:col>
      <xdr:colOff>165100</xdr:colOff>
      <xdr:row>58</xdr:row>
      <xdr:rowOff>138430</xdr:rowOff>
    </xdr:to>
    <xdr:sp macro="" textlink="">
      <xdr:nvSpPr>
        <xdr:cNvPr id="179" name="楕円 178"/>
        <xdr:cNvSpPr/>
      </xdr:nvSpPr>
      <xdr:spPr>
        <a:xfrm>
          <a:off x="1968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64770</xdr:rowOff>
    </xdr:from>
    <xdr:to>
      <xdr:col>15</xdr:col>
      <xdr:colOff>50800</xdr:colOff>
      <xdr:row>58</xdr:row>
      <xdr:rowOff>87630</xdr:rowOff>
    </xdr:to>
    <xdr:cxnSp macro="">
      <xdr:nvCxnSpPr>
        <xdr:cNvPr id="180" name="直線コネクタ 179"/>
        <xdr:cNvCxnSpPr/>
      </xdr:nvCxnSpPr>
      <xdr:spPr>
        <a:xfrm flipV="1">
          <a:off x="2019300" y="100088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65422</xdr:rowOff>
    </xdr:from>
    <xdr:ext cx="405111" cy="259045"/>
    <xdr:sp macro="" textlink="">
      <xdr:nvSpPr>
        <xdr:cNvPr id="181" name="n_1aveValue【橋りょう・トンネル】&#10;有形固定資産減価償却率"/>
        <xdr:cNvSpPr txBox="1"/>
      </xdr:nvSpPr>
      <xdr:spPr>
        <a:xfrm>
          <a:off x="3582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82" name="n_2aveValue【橋りょう・トンネ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46372</xdr:rowOff>
    </xdr:from>
    <xdr:ext cx="405111" cy="259045"/>
    <xdr:sp macro="" textlink="">
      <xdr:nvSpPr>
        <xdr:cNvPr id="183" name="n_3aveValue【橋りょう・トンネル】&#10;有形固定資産減価償却率"/>
        <xdr:cNvSpPr txBox="1"/>
      </xdr:nvSpPr>
      <xdr:spPr>
        <a:xfrm>
          <a:off x="1816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81932</xdr:rowOff>
    </xdr:from>
    <xdr:ext cx="405111" cy="259045"/>
    <xdr:sp macro="" textlink="">
      <xdr:nvSpPr>
        <xdr:cNvPr id="184" name="n_1mainValue【橋りょう・トンネル】&#10;有形固定資産減価償却率"/>
        <xdr:cNvSpPr txBox="1"/>
      </xdr:nvSpPr>
      <xdr:spPr>
        <a:xfrm>
          <a:off x="35820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106697</xdr:rowOff>
    </xdr:from>
    <xdr:ext cx="405111" cy="259045"/>
    <xdr:sp macro="" textlink="">
      <xdr:nvSpPr>
        <xdr:cNvPr id="185" name="n_2mainValue【橋りょう・トンネル】&#10;有形固定資産減価償却率"/>
        <xdr:cNvSpPr txBox="1"/>
      </xdr:nvSpPr>
      <xdr:spPr>
        <a:xfrm>
          <a:off x="2705744"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129557</xdr:rowOff>
    </xdr:from>
    <xdr:ext cx="405111" cy="259045"/>
    <xdr:sp macro="" textlink="">
      <xdr:nvSpPr>
        <xdr:cNvPr id="186" name="n_3mainValue【橋りょう・トンネル】&#10;有形固定資産減価償却率"/>
        <xdr:cNvSpPr txBox="1"/>
      </xdr:nvSpPr>
      <xdr:spPr>
        <a:xfrm>
          <a:off x="1816744"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0" name="テキスト ボックス 19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2" name="テキスト ボックス 20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4" name="テキスト ボックス 20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55767</xdr:rowOff>
    </xdr:from>
    <xdr:to>
      <xdr:col>54</xdr:col>
      <xdr:colOff>189865</xdr:colOff>
      <xdr:row>64</xdr:row>
      <xdr:rowOff>73791</xdr:rowOff>
    </xdr:to>
    <xdr:cxnSp macro="">
      <xdr:nvCxnSpPr>
        <xdr:cNvPr id="210" name="直線コネクタ 209"/>
        <xdr:cNvCxnSpPr/>
      </xdr:nvCxnSpPr>
      <xdr:spPr>
        <a:xfrm flipV="1">
          <a:off x="10476865" y="9656967"/>
          <a:ext cx="0" cy="138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77618</xdr:rowOff>
    </xdr:from>
    <xdr:ext cx="469744" cy="259045"/>
    <xdr:sp macro="" textlink="">
      <xdr:nvSpPr>
        <xdr:cNvPr id="211" name="【橋りょう・トンネル】&#10;一人当たり有形固定資産（償却資産）額最小値テキスト"/>
        <xdr:cNvSpPr txBox="1"/>
      </xdr:nvSpPr>
      <xdr:spPr>
        <a:xfrm>
          <a:off x="10515600" y="1105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73791</xdr:rowOff>
    </xdr:from>
    <xdr:to>
      <xdr:col>55</xdr:col>
      <xdr:colOff>88900</xdr:colOff>
      <xdr:row>64</xdr:row>
      <xdr:rowOff>73791</xdr:rowOff>
    </xdr:to>
    <xdr:cxnSp macro="">
      <xdr:nvCxnSpPr>
        <xdr:cNvPr id="212" name="直線コネクタ 211"/>
        <xdr:cNvCxnSpPr/>
      </xdr:nvCxnSpPr>
      <xdr:spPr>
        <a:xfrm>
          <a:off x="10388600" y="1104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2444</xdr:rowOff>
    </xdr:from>
    <xdr:ext cx="690189" cy="259045"/>
    <xdr:sp macro="" textlink="">
      <xdr:nvSpPr>
        <xdr:cNvPr id="213" name="【橋りょう・トンネル】&#10;一人当たり有形固定資産（償却資産）額最大値テキスト"/>
        <xdr:cNvSpPr txBox="1"/>
      </xdr:nvSpPr>
      <xdr:spPr>
        <a:xfrm>
          <a:off x="10515600" y="94321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55767</xdr:rowOff>
    </xdr:from>
    <xdr:to>
      <xdr:col>55</xdr:col>
      <xdr:colOff>88900</xdr:colOff>
      <xdr:row>56</xdr:row>
      <xdr:rowOff>55767</xdr:rowOff>
    </xdr:to>
    <xdr:cxnSp macro="">
      <xdr:nvCxnSpPr>
        <xdr:cNvPr id="214" name="直線コネクタ 213"/>
        <xdr:cNvCxnSpPr/>
      </xdr:nvCxnSpPr>
      <xdr:spPr>
        <a:xfrm>
          <a:off x="10388600" y="965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29163</xdr:rowOff>
    </xdr:from>
    <xdr:ext cx="599010" cy="259045"/>
    <xdr:sp macro="" textlink="">
      <xdr:nvSpPr>
        <xdr:cNvPr id="215" name="【橋りょう・トンネル】&#10;一人当たり有形固定資産（償却資産）額平均値テキスト"/>
        <xdr:cNvSpPr txBox="1"/>
      </xdr:nvSpPr>
      <xdr:spPr>
        <a:xfrm>
          <a:off x="10515600" y="10659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50736</xdr:rowOff>
    </xdr:from>
    <xdr:to>
      <xdr:col>55</xdr:col>
      <xdr:colOff>50800</xdr:colOff>
      <xdr:row>62</xdr:row>
      <xdr:rowOff>152336</xdr:rowOff>
    </xdr:to>
    <xdr:sp macro="" textlink="">
      <xdr:nvSpPr>
        <xdr:cNvPr id="216" name="フローチャート: 判断 215"/>
        <xdr:cNvSpPr/>
      </xdr:nvSpPr>
      <xdr:spPr>
        <a:xfrm>
          <a:off x="10426700" y="10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53674</xdr:rowOff>
    </xdr:from>
    <xdr:to>
      <xdr:col>50</xdr:col>
      <xdr:colOff>165100</xdr:colOff>
      <xdr:row>62</xdr:row>
      <xdr:rowOff>155274</xdr:rowOff>
    </xdr:to>
    <xdr:sp macro="" textlink="">
      <xdr:nvSpPr>
        <xdr:cNvPr id="217" name="フローチャート: 判断 216"/>
        <xdr:cNvSpPr/>
      </xdr:nvSpPr>
      <xdr:spPr>
        <a:xfrm>
          <a:off x="9588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8888</xdr:rowOff>
    </xdr:from>
    <xdr:to>
      <xdr:col>46</xdr:col>
      <xdr:colOff>38100</xdr:colOff>
      <xdr:row>62</xdr:row>
      <xdr:rowOff>110488</xdr:rowOff>
    </xdr:to>
    <xdr:sp macro="" textlink="">
      <xdr:nvSpPr>
        <xdr:cNvPr id="218" name="フローチャート: 判断 217"/>
        <xdr:cNvSpPr/>
      </xdr:nvSpPr>
      <xdr:spPr>
        <a:xfrm>
          <a:off x="8699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88675</xdr:rowOff>
    </xdr:from>
    <xdr:to>
      <xdr:col>41</xdr:col>
      <xdr:colOff>101600</xdr:colOff>
      <xdr:row>63</xdr:row>
      <xdr:rowOff>18825</xdr:rowOff>
    </xdr:to>
    <xdr:sp macro="" textlink="">
      <xdr:nvSpPr>
        <xdr:cNvPr id="219" name="フローチャート: 判断 218"/>
        <xdr:cNvSpPr/>
      </xdr:nvSpPr>
      <xdr:spPr>
        <a:xfrm>
          <a:off x="7810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153104</xdr:rowOff>
    </xdr:from>
    <xdr:to>
      <xdr:col>55</xdr:col>
      <xdr:colOff>50800</xdr:colOff>
      <xdr:row>59</xdr:row>
      <xdr:rowOff>83254</xdr:rowOff>
    </xdr:to>
    <xdr:sp macro="" textlink="">
      <xdr:nvSpPr>
        <xdr:cNvPr id="225" name="楕円 224"/>
        <xdr:cNvSpPr/>
      </xdr:nvSpPr>
      <xdr:spPr>
        <a:xfrm>
          <a:off x="10426700" y="100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4531</xdr:rowOff>
    </xdr:from>
    <xdr:ext cx="599010" cy="259045"/>
    <xdr:sp macro="" textlink="">
      <xdr:nvSpPr>
        <xdr:cNvPr id="226" name="【橋りょう・トンネル】&#10;一人当たり有形固定資産（償却資産）額該当値テキスト"/>
        <xdr:cNvSpPr txBox="1"/>
      </xdr:nvSpPr>
      <xdr:spPr>
        <a:xfrm>
          <a:off x="10515600" y="994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12081</xdr:rowOff>
    </xdr:from>
    <xdr:to>
      <xdr:col>50</xdr:col>
      <xdr:colOff>165100</xdr:colOff>
      <xdr:row>59</xdr:row>
      <xdr:rowOff>113681</xdr:rowOff>
    </xdr:to>
    <xdr:sp macro="" textlink="">
      <xdr:nvSpPr>
        <xdr:cNvPr id="227" name="楕円 226"/>
        <xdr:cNvSpPr/>
      </xdr:nvSpPr>
      <xdr:spPr>
        <a:xfrm>
          <a:off x="9588500" y="1012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32454</xdr:rowOff>
    </xdr:from>
    <xdr:to>
      <xdr:col>55</xdr:col>
      <xdr:colOff>0</xdr:colOff>
      <xdr:row>59</xdr:row>
      <xdr:rowOff>62881</xdr:rowOff>
    </xdr:to>
    <xdr:cxnSp macro="">
      <xdr:nvCxnSpPr>
        <xdr:cNvPr id="228" name="直線コネクタ 227"/>
        <xdr:cNvCxnSpPr/>
      </xdr:nvCxnSpPr>
      <xdr:spPr>
        <a:xfrm flipV="1">
          <a:off x="9639300" y="10148004"/>
          <a:ext cx="838200" cy="3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36444</xdr:rowOff>
    </xdr:from>
    <xdr:to>
      <xdr:col>46</xdr:col>
      <xdr:colOff>38100</xdr:colOff>
      <xdr:row>59</xdr:row>
      <xdr:rowOff>138044</xdr:rowOff>
    </xdr:to>
    <xdr:sp macro="" textlink="">
      <xdr:nvSpPr>
        <xdr:cNvPr id="229" name="楕円 228"/>
        <xdr:cNvSpPr/>
      </xdr:nvSpPr>
      <xdr:spPr>
        <a:xfrm>
          <a:off x="8699500" y="101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62881</xdr:rowOff>
    </xdr:from>
    <xdr:to>
      <xdr:col>50</xdr:col>
      <xdr:colOff>114300</xdr:colOff>
      <xdr:row>59</xdr:row>
      <xdr:rowOff>87244</xdr:rowOff>
    </xdr:to>
    <xdr:cxnSp macro="">
      <xdr:nvCxnSpPr>
        <xdr:cNvPr id="230" name="直線コネクタ 229"/>
        <xdr:cNvCxnSpPr/>
      </xdr:nvCxnSpPr>
      <xdr:spPr>
        <a:xfrm flipV="1">
          <a:off x="8750300" y="10178431"/>
          <a:ext cx="889000" cy="2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65084</xdr:rowOff>
    </xdr:from>
    <xdr:to>
      <xdr:col>41</xdr:col>
      <xdr:colOff>101600</xdr:colOff>
      <xdr:row>59</xdr:row>
      <xdr:rowOff>166684</xdr:rowOff>
    </xdr:to>
    <xdr:sp macro="" textlink="">
      <xdr:nvSpPr>
        <xdr:cNvPr id="231" name="楕円 230"/>
        <xdr:cNvSpPr/>
      </xdr:nvSpPr>
      <xdr:spPr>
        <a:xfrm>
          <a:off x="7810500" y="1018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87244</xdr:rowOff>
    </xdr:from>
    <xdr:to>
      <xdr:col>45</xdr:col>
      <xdr:colOff>177800</xdr:colOff>
      <xdr:row>59</xdr:row>
      <xdr:rowOff>115884</xdr:rowOff>
    </xdr:to>
    <xdr:cxnSp macro="">
      <xdr:nvCxnSpPr>
        <xdr:cNvPr id="232" name="直線コネクタ 231"/>
        <xdr:cNvCxnSpPr/>
      </xdr:nvCxnSpPr>
      <xdr:spPr>
        <a:xfrm flipV="1">
          <a:off x="7861300" y="10202794"/>
          <a:ext cx="889000" cy="2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146401</xdr:rowOff>
    </xdr:from>
    <xdr:ext cx="599010" cy="259045"/>
    <xdr:sp macro="" textlink="">
      <xdr:nvSpPr>
        <xdr:cNvPr id="233" name="n_1aveValue【橋りょう・トンネル】&#10;一人当たり有形固定資産（償却資産）額"/>
        <xdr:cNvSpPr txBox="1"/>
      </xdr:nvSpPr>
      <xdr:spPr>
        <a:xfrm>
          <a:off x="9327095" y="1077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101615</xdr:rowOff>
    </xdr:from>
    <xdr:ext cx="599010" cy="259045"/>
    <xdr:sp macro="" textlink="">
      <xdr:nvSpPr>
        <xdr:cNvPr id="234" name="n_2aveValue【橋りょう・トンネル】&#10;一人当たり有形固定資産（償却資産）額"/>
        <xdr:cNvSpPr txBox="1"/>
      </xdr:nvSpPr>
      <xdr:spPr>
        <a:xfrm>
          <a:off x="8450795" y="1073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9952</xdr:rowOff>
    </xdr:from>
    <xdr:ext cx="599010" cy="259045"/>
    <xdr:sp macro="" textlink="">
      <xdr:nvSpPr>
        <xdr:cNvPr id="235" name="n_3aveValue【橋りょう・トンネル】&#10;一人当たり有形固定資産（償却資産）額"/>
        <xdr:cNvSpPr txBox="1"/>
      </xdr:nvSpPr>
      <xdr:spPr>
        <a:xfrm>
          <a:off x="7561795" y="1081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130208</xdr:rowOff>
    </xdr:from>
    <xdr:ext cx="599010" cy="259045"/>
    <xdr:sp macro="" textlink="">
      <xdr:nvSpPr>
        <xdr:cNvPr id="236" name="n_1mainValue【橋りょう・トンネル】&#10;一人当たり有形固定資産（償却資産）額"/>
        <xdr:cNvSpPr txBox="1"/>
      </xdr:nvSpPr>
      <xdr:spPr>
        <a:xfrm>
          <a:off x="9327095" y="990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154571</xdr:rowOff>
    </xdr:from>
    <xdr:ext cx="599010" cy="259045"/>
    <xdr:sp macro="" textlink="">
      <xdr:nvSpPr>
        <xdr:cNvPr id="237" name="n_2mainValue【橋りょう・トンネル】&#10;一人当たり有形固定資産（償却資産）額"/>
        <xdr:cNvSpPr txBox="1"/>
      </xdr:nvSpPr>
      <xdr:spPr>
        <a:xfrm>
          <a:off x="8450795" y="992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11761</xdr:rowOff>
    </xdr:from>
    <xdr:ext cx="599010" cy="259045"/>
    <xdr:sp macro="" textlink="">
      <xdr:nvSpPr>
        <xdr:cNvPr id="238" name="n_3mainValue【橋りょう・トンネル】&#10;一人当たり有形固定資産（償却資産）額"/>
        <xdr:cNvSpPr txBox="1"/>
      </xdr:nvSpPr>
      <xdr:spPr>
        <a:xfrm>
          <a:off x="7561795" y="995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9" name="直線コネクタ 24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0" name="テキスト ボックス 24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1" name="直線コネクタ 25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2" name="テキスト ボックス 25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3" name="直線コネクタ 25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4" name="テキスト ボックス 25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5" name="直線コネクタ 25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6" name="テキスト ボックス 25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7" name="直線コネクタ 25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8" name="テキスト ボックス 25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9" name="直線コネクタ 25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0" name="テキスト ボックス 25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85452</xdr:rowOff>
    </xdr:from>
    <xdr:to>
      <xdr:col>24</xdr:col>
      <xdr:colOff>62865</xdr:colOff>
      <xdr:row>86</xdr:row>
      <xdr:rowOff>10342</xdr:rowOff>
    </xdr:to>
    <xdr:cxnSp macro="">
      <xdr:nvCxnSpPr>
        <xdr:cNvPr id="264" name="直線コネクタ 263"/>
        <xdr:cNvCxnSpPr/>
      </xdr:nvCxnSpPr>
      <xdr:spPr>
        <a:xfrm flipV="1">
          <a:off x="4634865" y="13287102"/>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14169</xdr:rowOff>
    </xdr:from>
    <xdr:ext cx="340478" cy="259045"/>
    <xdr:sp macro="" textlink="">
      <xdr:nvSpPr>
        <xdr:cNvPr id="265" name="【公営住宅】&#10;有形固定資産減価償却率最小値テキスト"/>
        <xdr:cNvSpPr txBox="1"/>
      </xdr:nvSpPr>
      <xdr:spPr>
        <a:xfrm>
          <a:off x="4673600" y="14758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10342</xdr:rowOff>
    </xdr:from>
    <xdr:to>
      <xdr:col>24</xdr:col>
      <xdr:colOff>152400</xdr:colOff>
      <xdr:row>86</xdr:row>
      <xdr:rowOff>10342</xdr:rowOff>
    </xdr:to>
    <xdr:cxnSp macro="">
      <xdr:nvCxnSpPr>
        <xdr:cNvPr id="266" name="直線コネクタ 265"/>
        <xdr:cNvCxnSpPr/>
      </xdr:nvCxnSpPr>
      <xdr:spPr>
        <a:xfrm>
          <a:off x="4546600" y="1475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32129</xdr:rowOff>
    </xdr:from>
    <xdr:ext cx="405111" cy="259045"/>
    <xdr:sp macro="" textlink="">
      <xdr:nvSpPr>
        <xdr:cNvPr id="267" name="【公営住宅】&#10;有形固定資産減価償却率最大値テキスト"/>
        <xdr:cNvSpPr txBox="1"/>
      </xdr:nvSpPr>
      <xdr:spPr>
        <a:xfrm>
          <a:off x="4673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85452</xdr:rowOff>
    </xdr:from>
    <xdr:to>
      <xdr:col>24</xdr:col>
      <xdr:colOff>152400</xdr:colOff>
      <xdr:row>77</xdr:row>
      <xdr:rowOff>85452</xdr:rowOff>
    </xdr:to>
    <xdr:cxnSp macro="">
      <xdr:nvCxnSpPr>
        <xdr:cNvPr id="268" name="直線コネクタ 267"/>
        <xdr:cNvCxnSpPr/>
      </xdr:nvCxnSpPr>
      <xdr:spPr>
        <a:xfrm>
          <a:off x="4546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169834</xdr:rowOff>
    </xdr:from>
    <xdr:ext cx="405111" cy="259045"/>
    <xdr:sp macro="" textlink="">
      <xdr:nvSpPr>
        <xdr:cNvPr id="269" name="【公営住宅】&#10;有形固定資産減価償却率平均値テキスト"/>
        <xdr:cNvSpPr txBox="1"/>
      </xdr:nvSpPr>
      <xdr:spPr>
        <a:xfrm>
          <a:off x="4673600" y="1388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19957</xdr:rowOff>
    </xdr:from>
    <xdr:to>
      <xdr:col>24</xdr:col>
      <xdr:colOff>114300</xdr:colOff>
      <xdr:row>81</xdr:row>
      <xdr:rowOff>121557</xdr:rowOff>
    </xdr:to>
    <xdr:sp macro="" textlink="">
      <xdr:nvSpPr>
        <xdr:cNvPr id="270" name="フローチャート: 判断 269"/>
        <xdr:cNvSpPr/>
      </xdr:nvSpPr>
      <xdr:spPr>
        <a:xfrm>
          <a:off x="45847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19957</xdr:rowOff>
    </xdr:from>
    <xdr:to>
      <xdr:col>20</xdr:col>
      <xdr:colOff>38100</xdr:colOff>
      <xdr:row>81</xdr:row>
      <xdr:rowOff>121557</xdr:rowOff>
    </xdr:to>
    <xdr:sp macro="" textlink="">
      <xdr:nvSpPr>
        <xdr:cNvPr id="271" name="フローチャート: 判断 270"/>
        <xdr:cNvSpPr/>
      </xdr:nvSpPr>
      <xdr:spPr>
        <a:xfrm>
          <a:off x="37465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64044</xdr:rowOff>
    </xdr:from>
    <xdr:to>
      <xdr:col>15</xdr:col>
      <xdr:colOff>101600</xdr:colOff>
      <xdr:row>81</xdr:row>
      <xdr:rowOff>165644</xdr:rowOff>
    </xdr:to>
    <xdr:sp macro="" textlink="">
      <xdr:nvSpPr>
        <xdr:cNvPr id="272" name="フローチャート: 判断 271"/>
        <xdr:cNvSpPr/>
      </xdr:nvSpPr>
      <xdr:spPr>
        <a:xfrm>
          <a:off x="2857500" y="1395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130992</xdr:rowOff>
    </xdr:from>
    <xdr:to>
      <xdr:col>10</xdr:col>
      <xdr:colOff>165100</xdr:colOff>
      <xdr:row>81</xdr:row>
      <xdr:rowOff>61142</xdr:rowOff>
    </xdr:to>
    <xdr:sp macro="" textlink="">
      <xdr:nvSpPr>
        <xdr:cNvPr id="273" name="フローチャート: 判断 272"/>
        <xdr:cNvSpPr/>
      </xdr:nvSpPr>
      <xdr:spPr>
        <a:xfrm>
          <a:off x="1968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170180</xdr:rowOff>
    </xdr:from>
    <xdr:to>
      <xdr:col>24</xdr:col>
      <xdr:colOff>114300</xdr:colOff>
      <xdr:row>78</xdr:row>
      <xdr:rowOff>100330</xdr:rowOff>
    </xdr:to>
    <xdr:sp macro="" textlink="">
      <xdr:nvSpPr>
        <xdr:cNvPr id="279" name="楕円 278"/>
        <xdr:cNvSpPr/>
      </xdr:nvSpPr>
      <xdr:spPr>
        <a:xfrm>
          <a:off x="45847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21607</xdr:rowOff>
    </xdr:from>
    <xdr:ext cx="405111" cy="259045"/>
    <xdr:sp macro="" textlink="">
      <xdr:nvSpPr>
        <xdr:cNvPr id="280" name="【公営住宅】&#10;有形固定資産減価償却率該当値テキスト"/>
        <xdr:cNvSpPr txBox="1"/>
      </xdr:nvSpPr>
      <xdr:spPr>
        <a:xfrm>
          <a:off x="4673600" y="1322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29755</xdr:rowOff>
    </xdr:from>
    <xdr:to>
      <xdr:col>20</xdr:col>
      <xdr:colOff>38100</xdr:colOff>
      <xdr:row>78</xdr:row>
      <xdr:rowOff>131355</xdr:rowOff>
    </xdr:to>
    <xdr:sp macro="" textlink="">
      <xdr:nvSpPr>
        <xdr:cNvPr id="281" name="楕円 280"/>
        <xdr:cNvSpPr/>
      </xdr:nvSpPr>
      <xdr:spPr>
        <a:xfrm>
          <a:off x="3746500" y="134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49530</xdr:rowOff>
    </xdr:from>
    <xdr:to>
      <xdr:col>24</xdr:col>
      <xdr:colOff>63500</xdr:colOff>
      <xdr:row>78</xdr:row>
      <xdr:rowOff>80555</xdr:rowOff>
    </xdr:to>
    <xdr:cxnSp macro="">
      <xdr:nvCxnSpPr>
        <xdr:cNvPr id="282" name="直線コネクタ 281"/>
        <xdr:cNvCxnSpPr/>
      </xdr:nvCxnSpPr>
      <xdr:spPr>
        <a:xfrm flipV="1">
          <a:off x="3797300" y="1342263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59145</xdr:rowOff>
    </xdr:from>
    <xdr:to>
      <xdr:col>15</xdr:col>
      <xdr:colOff>101600</xdr:colOff>
      <xdr:row>78</xdr:row>
      <xdr:rowOff>160745</xdr:rowOff>
    </xdr:to>
    <xdr:sp macro="" textlink="">
      <xdr:nvSpPr>
        <xdr:cNvPr id="283" name="楕円 282"/>
        <xdr:cNvSpPr/>
      </xdr:nvSpPr>
      <xdr:spPr>
        <a:xfrm>
          <a:off x="2857500" y="134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80555</xdr:rowOff>
    </xdr:from>
    <xdr:to>
      <xdr:col>19</xdr:col>
      <xdr:colOff>177800</xdr:colOff>
      <xdr:row>78</xdr:row>
      <xdr:rowOff>109945</xdr:rowOff>
    </xdr:to>
    <xdr:cxnSp macro="">
      <xdr:nvCxnSpPr>
        <xdr:cNvPr id="284" name="直線コネクタ 283"/>
        <xdr:cNvCxnSpPr/>
      </xdr:nvCxnSpPr>
      <xdr:spPr>
        <a:xfrm flipV="1">
          <a:off x="2908300" y="1345365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72208</xdr:rowOff>
    </xdr:from>
    <xdr:to>
      <xdr:col>10</xdr:col>
      <xdr:colOff>165100</xdr:colOff>
      <xdr:row>79</xdr:row>
      <xdr:rowOff>2358</xdr:rowOff>
    </xdr:to>
    <xdr:sp macro="" textlink="">
      <xdr:nvSpPr>
        <xdr:cNvPr id="285" name="楕円 284"/>
        <xdr:cNvSpPr/>
      </xdr:nvSpPr>
      <xdr:spPr>
        <a:xfrm>
          <a:off x="1968500" y="134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109945</xdr:rowOff>
    </xdr:from>
    <xdr:to>
      <xdr:col>15</xdr:col>
      <xdr:colOff>50800</xdr:colOff>
      <xdr:row>78</xdr:row>
      <xdr:rowOff>123008</xdr:rowOff>
    </xdr:to>
    <xdr:cxnSp macro="">
      <xdr:nvCxnSpPr>
        <xdr:cNvPr id="286" name="直線コネクタ 285"/>
        <xdr:cNvCxnSpPr/>
      </xdr:nvCxnSpPr>
      <xdr:spPr>
        <a:xfrm flipV="1">
          <a:off x="2019300" y="134830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112684</xdr:rowOff>
    </xdr:from>
    <xdr:ext cx="405111" cy="259045"/>
    <xdr:sp macro="" textlink="">
      <xdr:nvSpPr>
        <xdr:cNvPr id="287" name="n_1aveValue【公営住宅】&#10;有形固定資産減価償却率"/>
        <xdr:cNvSpPr txBox="1"/>
      </xdr:nvSpPr>
      <xdr:spPr>
        <a:xfrm>
          <a:off x="3582044" y="1400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156771</xdr:rowOff>
    </xdr:from>
    <xdr:ext cx="405111" cy="259045"/>
    <xdr:sp macro="" textlink="">
      <xdr:nvSpPr>
        <xdr:cNvPr id="288" name="n_2aveValue【公営住宅】&#10;有形固定資産減価償却率"/>
        <xdr:cNvSpPr txBox="1"/>
      </xdr:nvSpPr>
      <xdr:spPr>
        <a:xfrm>
          <a:off x="270574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52269</xdr:rowOff>
    </xdr:from>
    <xdr:ext cx="405111" cy="259045"/>
    <xdr:sp macro="" textlink="">
      <xdr:nvSpPr>
        <xdr:cNvPr id="289" name="n_3aveValue【公営住宅】&#10;有形固定資産減価償却率"/>
        <xdr:cNvSpPr txBox="1"/>
      </xdr:nvSpPr>
      <xdr:spPr>
        <a:xfrm>
          <a:off x="1816744" y="1393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147882</xdr:rowOff>
    </xdr:from>
    <xdr:ext cx="405111" cy="259045"/>
    <xdr:sp macro="" textlink="">
      <xdr:nvSpPr>
        <xdr:cNvPr id="290" name="n_1mainValue【公営住宅】&#10;有形固定資産減価償却率"/>
        <xdr:cNvSpPr txBox="1"/>
      </xdr:nvSpPr>
      <xdr:spPr>
        <a:xfrm>
          <a:off x="35820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5822</xdr:rowOff>
    </xdr:from>
    <xdr:ext cx="405111" cy="259045"/>
    <xdr:sp macro="" textlink="">
      <xdr:nvSpPr>
        <xdr:cNvPr id="291" name="n_2mainValue【公営住宅】&#10;有形固定資産減価償却率"/>
        <xdr:cNvSpPr txBox="1"/>
      </xdr:nvSpPr>
      <xdr:spPr>
        <a:xfrm>
          <a:off x="2705744" y="1320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18885</xdr:rowOff>
    </xdr:from>
    <xdr:ext cx="405111" cy="259045"/>
    <xdr:sp macro="" textlink="">
      <xdr:nvSpPr>
        <xdr:cNvPr id="292" name="n_3mainValue【公営住宅】&#10;有形固定資産減価償却率"/>
        <xdr:cNvSpPr txBox="1"/>
      </xdr:nvSpPr>
      <xdr:spPr>
        <a:xfrm>
          <a:off x="1816744" y="1322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3" name="直線コネクタ 30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4" name="テキスト ボックス 30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5" name="直線コネクタ 30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6" name="テキスト ボックス 30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7" name="直線コネクタ 30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8" name="テキスト ボックス 30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9" name="直線コネクタ 30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0" name="テキスト ボックス 30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56387</xdr:rowOff>
    </xdr:to>
    <xdr:cxnSp macro="">
      <xdr:nvCxnSpPr>
        <xdr:cNvPr id="312" name="直線コネクタ 311"/>
        <xdr:cNvCxnSpPr/>
      </xdr:nvCxnSpPr>
      <xdr:spPr>
        <a:xfrm flipV="1">
          <a:off x="10476865" y="13384340"/>
          <a:ext cx="0" cy="12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60214</xdr:rowOff>
    </xdr:from>
    <xdr:ext cx="469744" cy="259045"/>
    <xdr:sp macro="" textlink="">
      <xdr:nvSpPr>
        <xdr:cNvPr id="313" name="【公営住宅】&#10;一人当たり面積最小値テキスト"/>
        <xdr:cNvSpPr txBox="1"/>
      </xdr:nvSpPr>
      <xdr:spPr>
        <a:xfrm>
          <a:off x="10515600" y="1463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56387</xdr:rowOff>
    </xdr:from>
    <xdr:to>
      <xdr:col>55</xdr:col>
      <xdr:colOff>88900</xdr:colOff>
      <xdr:row>85</xdr:row>
      <xdr:rowOff>56387</xdr:rowOff>
    </xdr:to>
    <xdr:cxnSp macro="">
      <xdr:nvCxnSpPr>
        <xdr:cNvPr id="314" name="直線コネクタ 313"/>
        <xdr:cNvCxnSpPr/>
      </xdr:nvCxnSpPr>
      <xdr:spPr>
        <a:xfrm>
          <a:off x="10388600" y="14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5"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6" name="直線コネクタ 315"/>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135335</xdr:rowOff>
    </xdr:from>
    <xdr:ext cx="469744" cy="259045"/>
    <xdr:sp macro="" textlink="">
      <xdr:nvSpPr>
        <xdr:cNvPr id="317" name="【公営住宅】&#10;一人当たり面積平均値テキスト"/>
        <xdr:cNvSpPr txBox="1"/>
      </xdr:nvSpPr>
      <xdr:spPr>
        <a:xfrm>
          <a:off x="10515600" y="14022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112458</xdr:rowOff>
    </xdr:from>
    <xdr:to>
      <xdr:col>55</xdr:col>
      <xdr:colOff>50800</xdr:colOff>
      <xdr:row>83</xdr:row>
      <xdr:rowOff>42608</xdr:rowOff>
    </xdr:to>
    <xdr:sp macro="" textlink="">
      <xdr:nvSpPr>
        <xdr:cNvPr id="318" name="フローチャート: 判断 317"/>
        <xdr:cNvSpPr/>
      </xdr:nvSpPr>
      <xdr:spPr>
        <a:xfrm>
          <a:off x="10426700" y="14171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84455</xdr:rowOff>
    </xdr:from>
    <xdr:to>
      <xdr:col>50</xdr:col>
      <xdr:colOff>165100</xdr:colOff>
      <xdr:row>83</xdr:row>
      <xdr:rowOff>14605</xdr:rowOff>
    </xdr:to>
    <xdr:sp macro="" textlink="">
      <xdr:nvSpPr>
        <xdr:cNvPr id="319" name="フローチャート: 判断 318"/>
        <xdr:cNvSpPr/>
      </xdr:nvSpPr>
      <xdr:spPr>
        <a:xfrm>
          <a:off x="9588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30735</xdr:rowOff>
    </xdr:from>
    <xdr:to>
      <xdr:col>46</xdr:col>
      <xdr:colOff>38100</xdr:colOff>
      <xdr:row>83</xdr:row>
      <xdr:rowOff>132335</xdr:rowOff>
    </xdr:to>
    <xdr:sp macro="" textlink="">
      <xdr:nvSpPr>
        <xdr:cNvPr id="320" name="フローチャート: 判断 319"/>
        <xdr:cNvSpPr/>
      </xdr:nvSpPr>
      <xdr:spPr>
        <a:xfrm>
          <a:off x="8699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xdr:rowOff>
    </xdr:from>
    <xdr:to>
      <xdr:col>41</xdr:col>
      <xdr:colOff>101600</xdr:colOff>
      <xdr:row>83</xdr:row>
      <xdr:rowOff>112903</xdr:rowOff>
    </xdr:to>
    <xdr:sp macro="" textlink="">
      <xdr:nvSpPr>
        <xdr:cNvPr id="321" name="フローチャート: 判断 320"/>
        <xdr:cNvSpPr/>
      </xdr:nvSpPr>
      <xdr:spPr>
        <a:xfrm>
          <a:off x="7810500"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145035</xdr:rowOff>
    </xdr:from>
    <xdr:to>
      <xdr:col>55</xdr:col>
      <xdr:colOff>50800</xdr:colOff>
      <xdr:row>83</xdr:row>
      <xdr:rowOff>75185</xdr:rowOff>
    </xdr:to>
    <xdr:sp macro="" textlink="">
      <xdr:nvSpPr>
        <xdr:cNvPr id="327" name="楕円 326"/>
        <xdr:cNvSpPr/>
      </xdr:nvSpPr>
      <xdr:spPr>
        <a:xfrm>
          <a:off x="104267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123462</xdr:rowOff>
    </xdr:from>
    <xdr:ext cx="469744" cy="259045"/>
    <xdr:sp macro="" textlink="">
      <xdr:nvSpPr>
        <xdr:cNvPr id="328" name="【公営住宅】&#10;一人当たり面積該当値テキスト"/>
        <xdr:cNvSpPr txBox="1"/>
      </xdr:nvSpPr>
      <xdr:spPr>
        <a:xfrm>
          <a:off x="10515600" y="1418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152464</xdr:rowOff>
    </xdr:from>
    <xdr:to>
      <xdr:col>50</xdr:col>
      <xdr:colOff>165100</xdr:colOff>
      <xdr:row>83</xdr:row>
      <xdr:rowOff>82614</xdr:rowOff>
    </xdr:to>
    <xdr:sp macro="" textlink="">
      <xdr:nvSpPr>
        <xdr:cNvPr id="329" name="楕円 328"/>
        <xdr:cNvSpPr/>
      </xdr:nvSpPr>
      <xdr:spPr>
        <a:xfrm>
          <a:off x="9588500" y="142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24385</xdr:rowOff>
    </xdr:from>
    <xdr:to>
      <xdr:col>55</xdr:col>
      <xdr:colOff>0</xdr:colOff>
      <xdr:row>83</xdr:row>
      <xdr:rowOff>31814</xdr:rowOff>
    </xdr:to>
    <xdr:cxnSp macro="">
      <xdr:nvCxnSpPr>
        <xdr:cNvPr id="330" name="直線コネクタ 329"/>
        <xdr:cNvCxnSpPr/>
      </xdr:nvCxnSpPr>
      <xdr:spPr>
        <a:xfrm flipV="1">
          <a:off x="9639300" y="14254735"/>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70168</xdr:rowOff>
    </xdr:from>
    <xdr:to>
      <xdr:col>46</xdr:col>
      <xdr:colOff>38100</xdr:colOff>
      <xdr:row>83</xdr:row>
      <xdr:rowOff>318</xdr:rowOff>
    </xdr:to>
    <xdr:sp macro="" textlink="">
      <xdr:nvSpPr>
        <xdr:cNvPr id="331" name="楕円 330"/>
        <xdr:cNvSpPr/>
      </xdr:nvSpPr>
      <xdr:spPr>
        <a:xfrm>
          <a:off x="8699500" y="1412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120968</xdr:rowOff>
    </xdr:from>
    <xdr:to>
      <xdr:col>50</xdr:col>
      <xdr:colOff>114300</xdr:colOff>
      <xdr:row>83</xdr:row>
      <xdr:rowOff>31814</xdr:rowOff>
    </xdr:to>
    <xdr:cxnSp macro="">
      <xdr:nvCxnSpPr>
        <xdr:cNvPr id="332" name="直線コネクタ 331"/>
        <xdr:cNvCxnSpPr/>
      </xdr:nvCxnSpPr>
      <xdr:spPr>
        <a:xfrm>
          <a:off x="8750300" y="141798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89599</xdr:rowOff>
    </xdr:from>
    <xdr:to>
      <xdr:col>41</xdr:col>
      <xdr:colOff>101600</xdr:colOff>
      <xdr:row>83</xdr:row>
      <xdr:rowOff>19749</xdr:rowOff>
    </xdr:to>
    <xdr:sp macro="" textlink="">
      <xdr:nvSpPr>
        <xdr:cNvPr id="333" name="楕円 332"/>
        <xdr:cNvSpPr/>
      </xdr:nvSpPr>
      <xdr:spPr>
        <a:xfrm>
          <a:off x="7810500" y="1414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120968</xdr:rowOff>
    </xdr:from>
    <xdr:to>
      <xdr:col>45</xdr:col>
      <xdr:colOff>177800</xdr:colOff>
      <xdr:row>82</xdr:row>
      <xdr:rowOff>140399</xdr:rowOff>
    </xdr:to>
    <xdr:cxnSp macro="">
      <xdr:nvCxnSpPr>
        <xdr:cNvPr id="334" name="直線コネクタ 333"/>
        <xdr:cNvCxnSpPr/>
      </xdr:nvCxnSpPr>
      <xdr:spPr>
        <a:xfrm flipV="1">
          <a:off x="7861300" y="14179868"/>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31132</xdr:rowOff>
    </xdr:from>
    <xdr:ext cx="469744" cy="259045"/>
    <xdr:sp macro="" textlink="">
      <xdr:nvSpPr>
        <xdr:cNvPr id="335" name="n_1aveValue【公営住宅】&#10;一人当たり面積"/>
        <xdr:cNvSpPr txBox="1"/>
      </xdr:nvSpPr>
      <xdr:spPr>
        <a:xfrm>
          <a:off x="93917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123462</xdr:rowOff>
    </xdr:from>
    <xdr:ext cx="469744" cy="259045"/>
    <xdr:sp macro="" textlink="">
      <xdr:nvSpPr>
        <xdr:cNvPr id="336" name="n_2aveValue【公営住宅】&#10;一人当たり面積"/>
        <xdr:cNvSpPr txBox="1"/>
      </xdr:nvSpPr>
      <xdr:spPr>
        <a:xfrm>
          <a:off x="8515427"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104030</xdr:rowOff>
    </xdr:from>
    <xdr:ext cx="469744" cy="259045"/>
    <xdr:sp macro="" textlink="">
      <xdr:nvSpPr>
        <xdr:cNvPr id="337" name="n_3aveValue【公営住宅】&#10;一人当たり面積"/>
        <xdr:cNvSpPr txBox="1"/>
      </xdr:nvSpPr>
      <xdr:spPr>
        <a:xfrm>
          <a:off x="7626427" y="1433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73741</xdr:rowOff>
    </xdr:from>
    <xdr:ext cx="469744" cy="259045"/>
    <xdr:sp macro="" textlink="">
      <xdr:nvSpPr>
        <xdr:cNvPr id="338" name="n_1mainValue【公営住宅】&#10;一人当たり面積"/>
        <xdr:cNvSpPr txBox="1"/>
      </xdr:nvSpPr>
      <xdr:spPr>
        <a:xfrm>
          <a:off x="9391727" y="1430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16845</xdr:rowOff>
    </xdr:from>
    <xdr:ext cx="469744" cy="259045"/>
    <xdr:sp macro="" textlink="">
      <xdr:nvSpPr>
        <xdr:cNvPr id="339" name="n_2mainValue【公営住宅】&#10;一人当たり面積"/>
        <xdr:cNvSpPr txBox="1"/>
      </xdr:nvSpPr>
      <xdr:spPr>
        <a:xfrm>
          <a:off x="8515427" y="1390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36276</xdr:rowOff>
    </xdr:from>
    <xdr:ext cx="469744" cy="259045"/>
    <xdr:sp macro="" textlink="">
      <xdr:nvSpPr>
        <xdr:cNvPr id="340" name="n_3mainValue【公営住宅】&#10;一人当たり面積"/>
        <xdr:cNvSpPr txBox="1"/>
      </xdr:nvSpPr>
      <xdr:spPr>
        <a:xfrm>
          <a:off x="7626427" y="1392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9" name="テキスト ボックス 34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0" name="直線コネクタ 34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51" name="直線コネクタ 35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52" name="テキスト ボックス 351"/>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3" name="直線コネクタ 35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4" name="テキスト ボックス 35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55" name="直線コネクタ 35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56" name="テキスト ボックス 35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57" name="直線コネクタ 35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58" name="テキスト ボックス 35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9" name="直線コネクタ 35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60" name="テキスト ボックス 35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763</xdr:rowOff>
    </xdr:from>
    <xdr:to>
      <xdr:col>24</xdr:col>
      <xdr:colOff>62865</xdr:colOff>
      <xdr:row>107</xdr:row>
      <xdr:rowOff>110489</xdr:rowOff>
    </xdr:to>
    <xdr:cxnSp macro="">
      <xdr:nvCxnSpPr>
        <xdr:cNvPr id="362" name="直線コネクタ 361"/>
        <xdr:cNvCxnSpPr/>
      </xdr:nvCxnSpPr>
      <xdr:spPr>
        <a:xfrm flipV="1">
          <a:off x="4634865" y="17145763"/>
          <a:ext cx="0" cy="1309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114316</xdr:rowOff>
    </xdr:from>
    <xdr:ext cx="340478" cy="259045"/>
    <xdr:sp macro="" textlink="">
      <xdr:nvSpPr>
        <xdr:cNvPr id="363" name="【港湾・漁港】&#10;有形固定資産減価償却率最小値テキスト"/>
        <xdr:cNvSpPr txBox="1"/>
      </xdr:nvSpPr>
      <xdr:spPr>
        <a:xfrm>
          <a:off x="4673600" y="18459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110489</xdr:rowOff>
    </xdr:from>
    <xdr:to>
      <xdr:col>24</xdr:col>
      <xdr:colOff>152400</xdr:colOff>
      <xdr:row>107</xdr:row>
      <xdr:rowOff>110489</xdr:rowOff>
    </xdr:to>
    <xdr:cxnSp macro="">
      <xdr:nvCxnSpPr>
        <xdr:cNvPr id="364" name="直線コネクタ 363"/>
        <xdr:cNvCxnSpPr/>
      </xdr:nvCxnSpPr>
      <xdr:spPr>
        <a:xfrm>
          <a:off x="4546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118890</xdr:rowOff>
    </xdr:from>
    <xdr:ext cx="405111" cy="259045"/>
    <xdr:sp macro="" textlink="">
      <xdr:nvSpPr>
        <xdr:cNvPr id="365" name="【港湾・漁港】&#10;有形固定資産減価償却率最大値テキスト"/>
        <xdr:cNvSpPr txBox="1"/>
      </xdr:nvSpPr>
      <xdr:spPr>
        <a:xfrm>
          <a:off x="4673600" y="1692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763</xdr:rowOff>
    </xdr:from>
    <xdr:to>
      <xdr:col>24</xdr:col>
      <xdr:colOff>152400</xdr:colOff>
      <xdr:row>100</xdr:row>
      <xdr:rowOff>763</xdr:rowOff>
    </xdr:to>
    <xdr:cxnSp macro="">
      <xdr:nvCxnSpPr>
        <xdr:cNvPr id="366" name="直線コネクタ 365"/>
        <xdr:cNvCxnSpPr/>
      </xdr:nvCxnSpPr>
      <xdr:spPr>
        <a:xfrm>
          <a:off x="4546600" y="171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29989</xdr:rowOff>
    </xdr:from>
    <xdr:ext cx="405111" cy="259045"/>
    <xdr:sp macro="" textlink="">
      <xdr:nvSpPr>
        <xdr:cNvPr id="367" name="【港湾・漁港】&#10;有形固定資産減価償却率平均値テキスト"/>
        <xdr:cNvSpPr txBox="1"/>
      </xdr:nvSpPr>
      <xdr:spPr>
        <a:xfrm>
          <a:off x="4673600" y="17174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151130</xdr:rowOff>
    </xdr:from>
    <xdr:to>
      <xdr:col>24</xdr:col>
      <xdr:colOff>114300</xdr:colOff>
      <xdr:row>100</xdr:row>
      <xdr:rowOff>81280</xdr:rowOff>
    </xdr:to>
    <xdr:sp macro="" textlink="">
      <xdr:nvSpPr>
        <xdr:cNvPr id="368" name="フローチャート: 判断 367"/>
        <xdr:cNvSpPr/>
      </xdr:nvSpPr>
      <xdr:spPr>
        <a:xfrm>
          <a:off x="4584700" y="1712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25400</xdr:rowOff>
    </xdr:from>
    <xdr:to>
      <xdr:col>20</xdr:col>
      <xdr:colOff>38100</xdr:colOff>
      <xdr:row>100</xdr:row>
      <xdr:rowOff>127000</xdr:rowOff>
    </xdr:to>
    <xdr:sp macro="" textlink="">
      <xdr:nvSpPr>
        <xdr:cNvPr id="369" name="フローチャート: 判断 368"/>
        <xdr:cNvSpPr/>
      </xdr:nvSpPr>
      <xdr:spPr>
        <a:xfrm>
          <a:off x="3746500" y="1717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99</xdr:row>
      <xdr:rowOff>100837</xdr:rowOff>
    </xdr:from>
    <xdr:to>
      <xdr:col>15</xdr:col>
      <xdr:colOff>101600</xdr:colOff>
      <xdr:row>100</xdr:row>
      <xdr:rowOff>30987</xdr:rowOff>
    </xdr:to>
    <xdr:sp macro="" textlink="">
      <xdr:nvSpPr>
        <xdr:cNvPr id="370" name="フローチャート: 判断 369"/>
        <xdr:cNvSpPr/>
      </xdr:nvSpPr>
      <xdr:spPr>
        <a:xfrm>
          <a:off x="2857500" y="1707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148844</xdr:rowOff>
    </xdr:from>
    <xdr:to>
      <xdr:col>10</xdr:col>
      <xdr:colOff>165100</xdr:colOff>
      <xdr:row>101</xdr:row>
      <xdr:rowOff>78994</xdr:rowOff>
    </xdr:to>
    <xdr:sp macro="" textlink="">
      <xdr:nvSpPr>
        <xdr:cNvPr id="371" name="フローチャート: 判断 370"/>
        <xdr:cNvSpPr/>
      </xdr:nvSpPr>
      <xdr:spPr>
        <a:xfrm>
          <a:off x="1968500" y="1729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2" name="テキスト ボックス 37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3" name="テキスト ボックス 37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4" name="テキスト ボックス 37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5" name="テキスト ボックス 37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6" name="テキスト ボックス 37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121413</xdr:rowOff>
    </xdr:from>
    <xdr:to>
      <xdr:col>24</xdr:col>
      <xdr:colOff>114300</xdr:colOff>
      <xdr:row>100</xdr:row>
      <xdr:rowOff>51563</xdr:rowOff>
    </xdr:to>
    <xdr:sp macro="" textlink="">
      <xdr:nvSpPr>
        <xdr:cNvPr id="377" name="楕円 376"/>
        <xdr:cNvSpPr/>
      </xdr:nvSpPr>
      <xdr:spPr>
        <a:xfrm>
          <a:off x="4584700" y="1709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74440</xdr:rowOff>
    </xdr:from>
    <xdr:ext cx="405111" cy="259045"/>
    <xdr:sp macro="" textlink="">
      <xdr:nvSpPr>
        <xdr:cNvPr id="378" name="【港湾・漁港】&#10;有形固定資産減価償却率該当値テキスト"/>
        <xdr:cNvSpPr txBox="1"/>
      </xdr:nvSpPr>
      <xdr:spPr>
        <a:xfrm>
          <a:off x="4673600" y="1704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160274</xdr:rowOff>
    </xdr:from>
    <xdr:to>
      <xdr:col>20</xdr:col>
      <xdr:colOff>38100</xdr:colOff>
      <xdr:row>100</xdr:row>
      <xdr:rowOff>90424</xdr:rowOff>
    </xdr:to>
    <xdr:sp macro="" textlink="">
      <xdr:nvSpPr>
        <xdr:cNvPr id="379" name="楕円 378"/>
        <xdr:cNvSpPr/>
      </xdr:nvSpPr>
      <xdr:spPr>
        <a:xfrm>
          <a:off x="3746500" y="1713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763</xdr:rowOff>
    </xdr:from>
    <xdr:to>
      <xdr:col>24</xdr:col>
      <xdr:colOff>63500</xdr:colOff>
      <xdr:row>100</xdr:row>
      <xdr:rowOff>39624</xdr:rowOff>
    </xdr:to>
    <xdr:cxnSp macro="">
      <xdr:nvCxnSpPr>
        <xdr:cNvPr id="380" name="直線コネクタ 379"/>
        <xdr:cNvCxnSpPr/>
      </xdr:nvCxnSpPr>
      <xdr:spPr>
        <a:xfrm flipV="1">
          <a:off x="3797300" y="17145763"/>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27687</xdr:rowOff>
    </xdr:from>
    <xdr:to>
      <xdr:col>15</xdr:col>
      <xdr:colOff>101600</xdr:colOff>
      <xdr:row>100</xdr:row>
      <xdr:rowOff>129287</xdr:rowOff>
    </xdr:to>
    <xdr:sp macro="" textlink="">
      <xdr:nvSpPr>
        <xdr:cNvPr id="381" name="楕円 380"/>
        <xdr:cNvSpPr/>
      </xdr:nvSpPr>
      <xdr:spPr>
        <a:xfrm>
          <a:off x="2857500" y="1717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39624</xdr:rowOff>
    </xdr:from>
    <xdr:to>
      <xdr:col>19</xdr:col>
      <xdr:colOff>177800</xdr:colOff>
      <xdr:row>100</xdr:row>
      <xdr:rowOff>78487</xdr:rowOff>
    </xdr:to>
    <xdr:cxnSp macro="">
      <xdr:nvCxnSpPr>
        <xdr:cNvPr id="382" name="直線コネクタ 381"/>
        <xdr:cNvCxnSpPr/>
      </xdr:nvCxnSpPr>
      <xdr:spPr>
        <a:xfrm flipV="1">
          <a:off x="2908300" y="17184624"/>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68835</xdr:rowOff>
    </xdr:from>
    <xdr:to>
      <xdr:col>10</xdr:col>
      <xdr:colOff>165100</xdr:colOff>
      <xdr:row>100</xdr:row>
      <xdr:rowOff>170435</xdr:rowOff>
    </xdr:to>
    <xdr:sp macro="" textlink="">
      <xdr:nvSpPr>
        <xdr:cNvPr id="383" name="楕円 382"/>
        <xdr:cNvSpPr/>
      </xdr:nvSpPr>
      <xdr:spPr>
        <a:xfrm>
          <a:off x="1968500" y="172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78487</xdr:rowOff>
    </xdr:from>
    <xdr:to>
      <xdr:col>15</xdr:col>
      <xdr:colOff>50800</xdr:colOff>
      <xdr:row>100</xdr:row>
      <xdr:rowOff>119635</xdr:rowOff>
    </xdr:to>
    <xdr:cxnSp macro="">
      <xdr:nvCxnSpPr>
        <xdr:cNvPr id="384" name="直線コネクタ 383"/>
        <xdr:cNvCxnSpPr/>
      </xdr:nvCxnSpPr>
      <xdr:spPr>
        <a:xfrm flipV="1">
          <a:off x="2019300" y="1722348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118127</xdr:rowOff>
    </xdr:from>
    <xdr:ext cx="405111" cy="259045"/>
    <xdr:sp macro="" textlink="">
      <xdr:nvSpPr>
        <xdr:cNvPr id="385" name="n_1aveValue【港湾・漁港】&#10;有形固定資産減価償却率"/>
        <xdr:cNvSpPr txBox="1"/>
      </xdr:nvSpPr>
      <xdr:spPr>
        <a:xfrm>
          <a:off x="3582044" y="1726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47514</xdr:rowOff>
    </xdr:from>
    <xdr:ext cx="405111" cy="259045"/>
    <xdr:sp macro="" textlink="">
      <xdr:nvSpPr>
        <xdr:cNvPr id="386" name="n_2aveValue【港湾・漁港】&#10;有形固定資産減価償却率"/>
        <xdr:cNvSpPr txBox="1"/>
      </xdr:nvSpPr>
      <xdr:spPr>
        <a:xfrm>
          <a:off x="2705744" y="16849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70121</xdr:rowOff>
    </xdr:from>
    <xdr:ext cx="405111" cy="259045"/>
    <xdr:sp macro="" textlink="">
      <xdr:nvSpPr>
        <xdr:cNvPr id="387" name="n_3aveValue【港湾・漁港】&#10;有形固定資産減価償却率"/>
        <xdr:cNvSpPr txBox="1"/>
      </xdr:nvSpPr>
      <xdr:spPr>
        <a:xfrm>
          <a:off x="1816744" y="17386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106951</xdr:rowOff>
    </xdr:from>
    <xdr:ext cx="405111" cy="259045"/>
    <xdr:sp macro="" textlink="">
      <xdr:nvSpPr>
        <xdr:cNvPr id="388" name="n_1mainValue【港湾・漁港】&#10;有形固定資産減価償却率"/>
        <xdr:cNvSpPr txBox="1"/>
      </xdr:nvSpPr>
      <xdr:spPr>
        <a:xfrm>
          <a:off x="3582044" y="1690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120414</xdr:rowOff>
    </xdr:from>
    <xdr:ext cx="405111" cy="259045"/>
    <xdr:sp macro="" textlink="">
      <xdr:nvSpPr>
        <xdr:cNvPr id="389" name="n_2mainValue【港湾・漁港】&#10;有形固定資産減価償却率"/>
        <xdr:cNvSpPr txBox="1"/>
      </xdr:nvSpPr>
      <xdr:spPr>
        <a:xfrm>
          <a:off x="2705744" y="1726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15512</xdr:rowOff>
    </xdr:from>
    <xdr:ext cx="405111" cy="259045"/>
    <xdr:sp macro="" textlink="">
      <xdr:nvSpPr>
        <xdr:cNvPr id="390" name="n_3mainValue【港湾・漁港】&#10;有形固定資産減価償却率"/>
        <xdr:cNvSpPr txBox="1"/>
      </xdr:nvSpPr>
      <xdr:spPr>
        <a:xfrm>
          <a:off x="1816744" y="1698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9" name="テキスト ボックス 39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0" name="直線コネクタ 39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1" name="直線コネクタ 40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02" name="テキスト ボックス 401"/>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3" name="直線コネクタ 40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04" name="テキスト ボックス 403"/>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5" name="直線コネクタ 40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06" name="テキスト ボックス 405"/>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7" name="直線コネクタ 40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08" name="テキスト ボックス 407"/>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9" name="直線コネクタ 40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10" name="テキスト ボックス 409"/>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1" name="直線コネクタ 41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2" name="テキスト ボックス 41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125819</xdr:rowOff>
    </xdr:from>
    <xdr:to>
      <xdr:col>54</xdr:col>
      <xdr:colOff>189865</xdr:colOff>
      <xdr:row>108</xdr:row>
      <xdr:rowOff>132042</xdr:rowOff>
    </xdr:to>
    <xdr:cxnSp macro="">
      <xdr:nvCxnSpPr>
        <xdr:cNvPr id="414" name="直線コネクタ 413"/>
        <xdr:cNvCxnSpPr/>
      </xdr:nvCxnSpPr>
      <xdr:spPr>
        <a:xfrm flipV="1">
          <a:off x="10476865" y="17099369"/>
          <a:ext cx="0" cy="154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135869</xdr:rowOff>
    </xdr:from>
    <xdr:ext cx="469744" cy="259045"/>
    <xdr:sp macro="" textlink="">
      <xdr:nvSpPr>
        <xdr:cNvPr id="415" name="【港湾・漁港】&#10;一人当たり有形固定資産（償却資産）額最小値テキスト"/>
        <xdr:cNvSpPr txBox="1"/>
      </xdr:nvSpPr>
      <xdr:spPr>
        <a:xfrm>
          <a:off x="10515600" y="1865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132042</xdr:rowOff>
    </xdr:from>
    <xdr:to>
      <xdr:col>55</xdr:col>
      <xdr:colOff>88900</xdr:colOff>
      <xdr:row>108</xdr:row>
      <xdr:rowOff>132042</xdr:rowOff>
    </xdr:to>
    <xdr:cxnSp macro="">
      <xdr:nvCxnSpPr>
        <xdr:cNvPr id="416" name="直線コネクタ 415"/>
        <xdr:cNvCxnSpPr/>
      </xdr:nvCxnSpPr>
      <xdr:spPr>
        <a:xfrm>
          <a:off x="10388600" y="1864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72496</xdr:rowOff>
    </xdr:from>
    <xdr:ext cx="599010" cy="259045"/>
    <xdr:sp macro="" textlink="">
      <xdr:nvSpPr>
        <xdr:cNvPr id="417" name="【港湾・漁港】&#10;一人当たり有形固定資産（償却資産）額最大値テキスト"/>
        <xdr:cNvSpPr txBox="1"/>
      </xdr:nvSpPr>
      <xdr:spPr>
        <a:xfrm>
          <a:off x="10515600" y="1687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125819</xdr:rowOff>
    </xdr:from>
    <xdr:to>
      <xdr:col>55</xdr:col>
      <xdr:colOff>88900</xdr:colOff>
      <xdr:row>99</xdr:row>
      <xdr:rowOff>125819</xdr:rowOff>
    </xdr:to>
    <xdr:cxnSp macro="">
      <xdr:nvCxnSpPr>
        <xdr:cNvPr id="418" name="直線コネクタ 417"/>
        <xdr:cNvCxnSpPr/>
      </xdr:nvCxnSpPr>
      <xdr:spPr>
        <a:xfrm>
          <a:off x="10388600" y="1709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92625</xdr:rowOff>
    </xdr:from>
    <xdr:ext cx="534377" cy="259045"/>
    <xdr:sp macro="" textlink="">
      <xdr:nvSpPr>
        <xdr:cNvPr id="419" name="【港湾・漁港】&#10;一人当たり有形固定資産（償却資産）額平均値テキスト"/>
        <xdr:cNvSpPr txBox="1"/>
      </xdr:nvSpPr>
      <xdr:spPr>
        <a:xfrm>
          <a:off x="10515600" y="1758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114198</xdr:rowOff>
    </xdr:from>
    <xdr:to>
      <xdr:col>55</xdr:col>
      <xdr:colOff>50800</xdr:colOff>
      <xdr:row>103</xdr:row>
      <xdr:rowOff>44348</xdr:rowOff>
    </xdr:to>
    <xdr:sp macro="" textlink="">
      <xdr:nvSpPr>
        <xdr:cNvPr id="420" name="フローチャート: 判断 419"/>
        <xdr:cNvSpPr/>
      </xdr:nvSpPr>
      <xdr:spPr>
        <a:xfrm>
          <a:off x="10426700" y="176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130887</xdr:rowOff>
    </xdr:from>
    <xdr:to>
      <xdr:col>50</xdr:col>
      <xdr:colOff>165100</xdr:colOff>
      <xdr:row>103</xdr:row>
      <xdr:rowOff>61037</xdr:rowOff>
    </xdr:to>
    <xdr:sp macro="" textlink="">
      <xdr:nvSpPr>
        <xdr:cNvPr id="421" name="フローチャート: 判断 420"/>
        <xdr:cNvSpPr/>
      </xdr:nvSpPr>
      <xdr:spPr>
        <a:xfrm>
          <a:off x="9588500" y="1761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67996</xdr:rowOff>
    </xdr:from>
    <xdr:to>
      <xdr:col>46</xdr:col>
      <xdr:colOff>38100</xdr:colOff>
      <xdr:row>103</xdr:row>
      <xdr:rowOff>169596</xdr:rowOff>
    </xdr:to>
    <xdr:sp macro="" textlink="">
      <xdr:nvSpPr>
        <xdr:cNvPr id="422" name="フローチャート: 判断 421"/>
        <xdr:cNvSpPr/>
      </xdr:nvSpPr>
      <xdr:spPr>
        <a:xfrm>
          <a:off x="8699500" y="177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100</xdr:row>
      <xdr:rowOff>151346</xdr:rowOff>
    </xdr:from>
    <xdr:to>
      <xdr:col>41</xdr:col>
      <xdr:colOff>101600</xdr:colOff>
      <xdr:row>101</xdr:row>
      <xdr:rowOff>81496</xdr:rowOff>
    </xdr:to>
    <xdr:sp macro="" textlink="">
      <xdr:nvSpPr>
        <xdr:cNvPr id="423" name="フローチャート: 判断 422"/>
        <xdr:cNvSpPr/>
      </xdr:nvSpPr>
      <xdr:spPr>
        <a:xfrm>
          <a:off x="7810500" y="1729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4" name="テキスト ボックス 42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5" name="テキスト ボックス 42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6" name="テキスト ボックス 42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7" name="テキスト ボックス 42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8" name="テキスト ボックス 42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75019</xdr:rowOff>
    </xdr:from>
    <xdr:to>
      <xdr:col>55</xdr:col>
      <xdr:colOff>50800</xdr:colOff>
      <xdr:row>100</xdr:row>
      <xdr:rowOff>5169</xdr:rowOff>
    </xdr:to>
    <xdr:sp macro="" textlink="">
      <xdr:nvSpPr>
        <xdr:cNvPr id="429" name="楕円 428"/>
        <xdr:cNvSpPr/>
      </xdr:nvSpPr>
      <xdr:spPr>
        <a:xfrm>
          <a:off x="10426700" y="1704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28046</xdr:rowOff>
    </xdr:from>
    <xdr:ext cx="599010" cy="259045"/>
    <xdr:sp macro="" textlink="">
      <xdr:nvSpPr>
        <xdr:cNvPr id="430" name="【港湾・漁港】&#10;一人当たり有形固定資産（償却資産）額該当値テキスト"/>
        <xdr:cNvSpPr txBox="1"/>
      </xdr:nvSpPr>
      <xdr:spPr>
        <a:xfrm>
          <a:off x="10515600" y="1700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103606</xdr:rowOff>
    </xdr:from>
    <xdr:to>
      <xdr:col>50</xdr:col>
      <xdr:colOff>165100</xdr:colOff>
      <xdr:row>100</xdr:row>
      <xdr:rowOff>33756</xdr:rowOff>
    </xdr:to>
    <xdr:sp macro="" textlink="">
      <xdr:nvSpPr>
        <xdr:cNvPr id="431" name="楕円 430"/>
        <xdr:cNvSpPr/>
      </xdr:nvSpPr>
      <xdr:spPr>
        <a:xfrm>
          <a:off x="9588500" y="1707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125819</xdr:rowOff>
    </xdr:from>
    <xdr:to>
      <xdr:col>55</xdr:col>
      <xdr:colOff>0</xdr:colOff>
      <xdr:row>99</xdr:row>
      <xdr:rowOff>154406</xdr:rowOff>
    </xdr:to>
    <xdr:cxnSp macro="">
      <xdr:nvCxnSpPr>
        <xdr:cNvPr id="432" name="直線コネクタ 431"/>
        <xdr:cNvCxnSpPr/>
      </xdr:nvCxnSpPr>
      <xdr:spPr>
        <a:xfrm flipV="1">
          <a:off x="9639300" y="17099369"/>
          <a:ext cx="838200" cy="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141478</xdr:rowOff>
    </xdr:from>
    <xdr:to>
      <xdr:col>46</xdr:col>
      <xdr:colOff>38100</xdr:colOff>
      <xdr:row>100</xdr:row>
      <xdr:rowOff>71628</xdr:rowOff>
    </xdr:to>
    <xdr:sp macro="" textlink="">
      <xdr:nvSpPr>
        <xdr:cNvPr id="433" name="楕円 432"/>
        <xdr:cNvSpPr/>
      </xdr:nvSpPr>
      <xdr:spPr>
        <a:xfrm>
          <a:off x="8699500" y="1711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154406</xdr:rowOff>
    </xdr:from>
    <xdr:to>
      <xdr:col>50</xdr:col>
      <xdr:colOff>114300</xdr:colOff>
      <xdr:row>100</xdr:row>
      <xdr:rowOff>20828</xdr:rowOff>
    </xdr:to>
    <xdr:cxnSp macro="">
      <xdr:nvCxnSpPr>
        <xdr:cNvPr id="434" name="直線コネクタ 433"/>
        <xdr:cNvCxnSpPr/>
      </xdr:nvCxnSpPr>
      <xdr:spPr>
        <a:xfrm flipV="1">
          <a:off x="8750300" y="17127956"/>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6401</xdr:rowOff>
    </xdr:from>
    <xdr:to>
      <xdr:col>41</xdr:col>
      <xdr:colOff>101600</xdr:colOff>
      <xdr:row>100</xdr:row>
      <xdr:rowOff>108001</xdr:rowOff>
    </xdr:to>
    <xdr:sp macro="" textlink="">
      <xdr:nvSpPr>
        <xdr:cNvPr id="435" name="楕円 434"/>
        <xdr:cNvSpPr/>
      </xdr:nvSpPr>
      <xdr:spPr>
        <a:xfrm>
          <a:off x="7810500" y="1715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20828</xdr:rowOff>
    </xdr:from>
    <xdr:to>
      <xdr:col>45</xdr:col>
      <xdr:colOff>177800</xdr:colOff>
      <xdr:row>100</xdr:row>
      <xdr:rowOff>57201</xdr:rowOff>
    </xdr:to>
    <xdr:cxnSp macro="">
      <xdr:nvCxnSpPr>
        <xdr:cNvPr id="436" name="直線コネクタ 435"/>
        <xdr:cNvCxnSpPr/>
      </xdr:nvCxnSpPr>
      <xdr:spPr>
        <a:xfrm flipV="1">
          <a:off x="7861300" y="17165828"/>
          <a:ext cx="889000" cy="3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52164</xdr:rowOff>
    </xdr:from>
    <xdr:ext cx="534377" cy="259045"/>
    <xdr:sp macro="" textlink="">
      <xdr:nvSpPr>
        <xdr:cNvPr id="437" name="n_1aveValue【港湾・漁港】&#10;一人当たり有形固定資産（償却資産）額"/>
        <xdr:cNvSpPr txBox="1"/>
      </xdr:nvSpPr>
      <xdr:spPr>
        <a:xfrm>
          <a:off x="9359411" y="1771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160723</xdr:rowOff>
    </xdr:from>
    <xdr:ext cx="534377" cy="259045"/>
    <xdr:sp macro="" textlink="">
      <xdr:nvSpPr>
        <xdr:cNvPr id="438" name="n_2aveValue【港湾・漁港】&#10;一人当たり有形固定資産（償却資産）額"/>
        <xdr:cNvSpPr txBox="1"/>
      </xdr:nvSpPr>
      <xdr:spPr>
        <a:xfrm>
          <a:off x="8483111" y="178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101</xdr:row>
      <xdr:rowOff>72623</xdr:rowOff>
    </xdr:from>
    <xdr:ext cx="599010" cy="259045"/>
    <xdr:sp macro="" textlink="">
      <xdr:nvSpPr>
        <xdr:cNvPr id="439" name="n_3aveValue【港湾・漁港】&#10;一人当たり有形固定資産（償却資産）額"/>
        <xdr:cNvSpPr txBox="1"/>
      </xdr:nvSpPr>
      <xdr:spPr>
        <a:xfrm>
          <a:off x="7561795" y="1738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98</xdr:row>
      <xdr:rowOff>50283</xdr:rowOff>
    </xdr:from>
    <xdr:ext cx="599010" cy="259045"/>
    <xdr:sp macro="" textlink="">
      <xdr:nvSpPr>
        <xdr:cNvPr id="440" name="n_1mainValue【港湾・漁港】&#10;一人当たり有形固定資産（償却資産）額"/>
        <xdr:cNvSpPr txBox="1"/>
      </xdr:nvSpPr>
      <xdr:spPr>
        <a:xfrm>
          <a:off x="9327095" y="1685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98</xdr:row>
      <xdr:rowOff>88155</xdr:rowOff>
    </xdr:from>
    <xdr:ext cx="599010" cy="259045"/>
    <xdr:sp macro="" textlink="">
      <xdr:nvSpPr>
        <xdr:cNvPr id="441" name="n_2mainValue【港湾・漁港】&#10;一人当たり有形固定資産（償却資産）額"/>
        <xdr:cNvSpPr txBox="1"/>
      </xdr:nvSpPr>
      <xdr:spPr>
        <a:xfrm>
          <a:off x="8450795" y="16890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98</xdr:row>
      <xdr:rowOff>124528</xdr:rowOff>
    </xdr:from>
    <xdr:ext cx="599010" cy="259045"/>
    <xdr:sp macro="" textlink="">
      <xdr:nvSpPr>
        <xdr:cNvPr id="442" name="n_3mainValue【港湾・漁港】&#10;一人当たり有形固定資産（償却資産）額"/>
        <xdr:cNvSpPr txBox="1"/>
      </xdr:nvSpPr>
      <xdr:spPr>
        <a:xfrm>
          <a:off x="7561795" y="1692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3" name="正方形/長方形 4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4" name="正方形/長方形 4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5" name="正方形/長方形 4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6" name="正方形/長方形 4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7" name="正方形/長方形 4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8" name="正方形/長方形 4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9" name="正方形/長方形 4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0" name="正方形/長方形 4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1" name="テキスト ボックス 4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2" name="直線コネクタ 4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3" name="テキスト ボックス 45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4" name="直線コネクタ 45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5" name="テキスト ボックス 45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6" name="直線コネクタ 45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7" name="テキスト ボックス 45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8" name="直線コネクタ 45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9" name="テキスト ボックス 45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0" name="直線コネクタ 45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1" name="テキスト ボックス 46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2" name="直線コネクタ 46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3" name="テキスト ボックス 46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4" name="直線コネクタ 4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5" name="テキスト ボックス 4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118110</xdr:rowOff>
    </xdr:to>
    <xdr:cxnSp macro="">
      <xdr:nvCxnSpPr>
        <xdr:cNvPr id="467" name="直線コネクタ 466"/>
        <xdr:cNvCxnSpPr/>
      </xdr:nvCxnSpPr>
      <xdr:spPr>
        <a:xfrm flipV="1">
          <a:off x="16318864" y="571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121937</xdr:rowOff>
    </xdr:from>
    <xdr:ext cx="405111" cy="259045"/>
    <xdr:sp macro="" textlink="">
      <xdr:nvSpPr>
        <xdr:cNvPr id="468" name="【認定こども園・幼稚園・保育所】&#10;有形固定資産減価償却率最小値テキスト"/>
        <xdr:cNvSpPr txBox="1"/>
      </xdr:nvSpPr>
      <xdr:spPr>
        <a:xfrm>
          <a:off x="16357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118110</xdr:rowOff>
    </xdr:from>
    <xdr:to>
      <xdr:col>86</xdr:col>
      <xdr:colOff>25400</xdr:colOff>
      <xdr:row>42</xdr:row>
      <xdr:rowOff>118110</xdr:rowOff>
    </xdr:to>
    <xdr:cxnSp macro="">
      <xdr:nvCxnSpPr>
        <xdr:cNvPr id="469" name="直線コネクタ 468"/>
        <xdr:cNvCxnSpPr/>
      </xdr:nvCxnSpPr>
      <xdr:spPr>
        <a:xfrm>
          <a:off x="16230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7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71" name="直線コネクタ 47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55262</xdr:rowOff>
    </xdr:from>
    <xdr:ext cx="405111" cy="259045"/>
    <xdr:sp macro="" textlink="">
      <xdr:nvSpPr>
        <xdr:cNvPr id="472" name="【認定こども園・幼稚園・保育所】&#10;有形固定資産減価償却率平均値テキスト"/>
        <xdr:cNvSpPr txBox="1"/>
      </xdr:nvSpPr>
      <xdr:spPr>
        <a:xfrm>
          <a:off x="16357600" y="6570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76835</xdr:rowOff>
    </xdr:from>
    <xdr:to>
      <xdr:col>85</xdr:col>
      <xdr:colOff>177800</xdr:colOff>
      <xdr:row>39</xdr:row>
      <xdr:rowOff>6985</xdr:rowOff>
    </xdr:to>
    <xdr:sp macro="" textlink="">
      <xdr:nvSpPr>
        <xdr:cNvPr id="473" name="フローチャート: 判断 472"/>
        <xdr:cNvSpPr/>
      </xdr:nvSpPr>
      <xdr:spPr>
        <a:xfrm>
          <a:off x="162687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474" name="フローチャート: 判断 473"/>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475" name="フローチャート: 判断 474"/>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76" name="フローチャート: 判断 475"/>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7" name="テキスト ボックス 4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8" name="テキスト ボックス 4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9" name="テキスト ボックス 4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0" name="テキスト ボックス 4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1" name="テキスト ボックス 4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52070</xdr:rowOff>
    </xdr:from>
    <xdr:to>
      <xdr:col>85</xdr:col>
      <xdr:colOff>177800</xdr:colOff>
      <xdr:row>38</xdr:row>
      <xdr:rowOff>153670</xdr:rowOff>
    </xdr:to>
    <xdr:sp macro="" textlink="">
      <xdr:nvSpPr>
        <xdr:cNvPr id="482" name="楕円 481"/>
        <xdr:cNvSpPr/>
      </xdr:nvSpPr>
      <xdr:spPr>
        <a:xfrm>
          <a:off x="162687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74947</xdr:rowOff>
    </xdr:from>
    <xdr:ext cx="405111" cy="259045"/>
    <xdr:sp macro="" textlink="">
      <xdr:nvSpPr>
        <xdr:cNvPr id="483" name="【認定こども園・幼稚園・保育所】&#10;有形固定資産減価償却率該当値テキスト"/>
        <xdr:cNvSpPr txBox="1"/>
      </xdr:nvSpPr>
      <xdr:spPr>
        <a:xfrm>
          <a:off x="16357600"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92075</xdr:rowOff>
    </xdr:from>
    <xdr:to>
      <xdr:col>81</xdr:col>
      <xdr:colOff>101600</xdr:colOff>
      <xdr:row>39</xdr:row>
      <xdr:rowOff>22225</xdr:rowOff>
    </xdr:to>
    <xdr:sp macro="" textlink="">
      <xdr:nvSpPr>
        <xdr:cNvPr id="484" name="楕円 483"/>
        <xdr:cNvSpPr/>
      </xdr:nvSpPr>
      <xdr:spPr>
        <a:xfrm>
          <a:off x="15430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102870</xdr:rowOff>
    </xdr:from>
    <xdr:to>
      <xdr:col>85</xdr:col>
      <xdr:colOff>127000</xdr:colOff>
      <xdr:row>38</xdr:row>
      <xdr:rowOff>142875</xdr:rowOff>
    </xdr:to>
    <xdr:cxnSp macro="">
      <xdr:nvCxnSpPr>
        <xdr:cNvPr id="485" name="直線コネクタ 484"/>
        <xdr:cNvCxnSpPr/>
      </xdr:nvCxnSpPr>
      <xdr:spPr>
        <a:xfrm flipV="1">
          <a:off x="15481300" y="66179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145415</xdr:rowOff>
    </xdr:from>
    <xdr:to>
      <xdr:col>76</xdr:col>
      <xdr:colOff>165100</xdr:colOff>
      <xdr:row>39</xdr:row>
      <xdr:rowOff>75565</xdr:rowOff>
    </xdr:to>
    <xdr:sp macro="" textlink="">
      <xdr:nvSpPr>
        <xdr:cNvPr id="486" name="楕円 485"/>
        <xdr:cNvSpPr/>
      </xdr:nvSpPr>
      <xdr:spPr>
        <a:xfrm>
          <a:off x="14541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142875</xdr:rowOff>
    </xdr:from>
    <xdr:to>
      <xdr:col>81</xdr:col>
      <xdr:colOff>50800</xdr:colOff>
      <xdr:row>39</xdr:row>
      <xdr:rowOff>24765</xdr:rowOff>
    </xdr:to>
    <xdr:cxnSp macro="">
      <xdr:nvCxnSpPr>
        <xdr:cNvPr id="487" name="直線コネクタ 486"/>
        <xdr:cNvCxnSpPr/>
      </xdr:nvCxnSpPr>
      <xdr:spPr>
        <a:xfrm flipV="1">
          <a:off x="14592300" y="665797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23495</xdr:rowOff>
    </xdr:from>
    <xdr:to>
      <xdr:col>72</xdr:col>
      <xdr:colOff>38100</xdr:colOff>
      <xdr:row>39</xdr:row>
      <xdr:rowOff>125095</xdr:rowOff>
    </xdr:to>
    <xdr:sp macro="" textlink="">
      <xdr:nvSpPr>
        <xdr:cNvPr id="488" name="楕円 487"/>
        <xdr:cNvSpPr/>
      </xdr:nvSpPr>
      <xdr:spPr>
        <a:xfrm>
          <a:off x="13652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24765</xdr:rowOff>
    </xdr:from>
    <xdr:to>
      <xdr:col>76</xdr:col>
      <xdr:colOff>114300</xdr:colOff>
      <xdr:row>39</xdr:row>
      <xdr:rowOff>74295</xdr:rowOff>
    </xdr:to>
    <xdr:cxnSp macro="">
      <xdr:nvCxnSpPr>
        <xdr:cNvPr id="489" name="直線コネクタ 488"/>
        <xdr:cNvCxnSpPr/>
      </xdr:nvCxnSpPr>
      <xdr:spPr>
        <a:xfrm flipV="1">
          <a:off x="13703300" y="671131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490" name="n_1aveValue【認定こども園・幼稚園・保育所】&#10;有形固定資産減価償却率"/>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491" name="n_2aveValue【認定こども園・幼稚園・保育所】&#10;有形固定資産減価償却率"/>
        <xdr:cNvSpPr txBox="1"/>
      </xdr:nvSpPr>
      <xdr:spPr>
        <a:xfrm>
          <a:off x="14389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92"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13352</xdr:rowOff>
    </xdr:from>
    <xdr:ext cx="405111" cy="259045"/>
    <xdr:sp macro="" textlink="">
      <xdr:nvSpPr>
        <xdr:cNvPr id="493" name="n_1mainValue【認定こども園・幼稚園・保育所】&#10;有形固定資産減価償却率"/>
        <xdr:cNvSpPr txBox="1"/>
      </xdr:nvSpPr>
      <xdr:spPr>
        <a:xfrm>
          <a:off x="1526604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66692</xdr:rowOff>
    </xdr:from>
    <xdr:ext cx="405111" cy="259045"/>
    <xdr:sp macro="" textlink="">
      <xdr:nvSpPr>
        <xdr:cNvPr id="494" name="n_2mainValue【認定こども園・幼稚園・保育所】&#10;有形固定資産減価償却率"/>
        <xdr:cNvSpPr txBox="1"/>
      </xdr:nvSpPr>
      <xdr:spPr>
        <a:xfrm>
          <a:off x="143897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116222</xdr:rowOff>
    </xdr:from>
    <xdr:ext cx="405111" cy="259045"/>
    <xdr:sp macro="" textlink="">
      <xdr:nvSpPr>
        <xdr:cNvPr id="495" name="n_3mainValue【認定こども園・幼稚園・保育所】&#10;有形固定資産減価償却率"/>
        <xdr:cNvSpPr txBox="1"/>
      </xdr:nvSpPr>
      <xdr:spPr>
        <a:xfrm>
          <a:off x="13500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6" name="正方形/長方形 4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7" name="正方形/長方形 4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8" name="正方形/長方形 4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9" name="正方形/長方形 4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0" name="正方形/長方形 4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1" name="正方形/長方形 5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2" name="正方形/長方形 5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3" name="正方形/長方形 5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4" name="テキスト ボックス 5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5" name="直線コネクタ 5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6" name="直線コネクタ 50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07" name="テキスト ボックス 50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08" name="直線コネクタ 50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09" name="テキスト ボックス 50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0" name="直線コネクタ 50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1" name="テキスト ボックス 51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2" name="直線コネクタ 51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3" name="テキスト ボックス 51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4" name="直線コネクタ 51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15" name="テキスト ボックス 51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6" name="直線コネクタ 51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17" name="テキスト ボックス 51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8" name="直線コネクタ 5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9" name="テキスト ボックス 51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35378</xdr:rowOff>
    </xdr:from>
    <xdr:to>
      <xdr:col>116</xdr:col>
      <xdr:colOff>62864</xdr:colOff>
      <xdr:row>41</xdr:row>
      <xdr:rowOff>90896</xdr:rowOff>
    </xdr:to>
    <xdr:cxnSp macro="">
      <xdr:nvCxnSpPr>
        <xdr:cNvPr id="521" name="直線コネクタ 520"/>
        <xdr:cNvCxnSpPr/>
      </xdr:nvCxnSpPr>
      <xdr:spPr>
        <a:xfrm flipV="1">
          <a:off x="22160864" y="569322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522" name="【認定こども園・幼稚園・保育所】&#10;一人当たり面積最小値テキスト"/>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523" name="直線コネクタ 522"/>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153505</xdr:rowOff>
    </xdr:from>
    <xdr:ext cx="469744" cy="259045"/>
    <xdr:sp macro="" textlink="">
      <xdr:nvSpPr>
        <xdr:cNvPr id="524" name="【認定こども園・幼稚園・保育所】&#10;一人当たり面積最大値テキスト"/>
        <xdr:cNvSpPr txBox="1"/>
      </xdr:nvSpPr>
      <xdr:spPr>
        <a:xfrm>
          <a:off x="22199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35378</xdr:rowOff>
    </xdr:from>
    <xdr:to>
      <xdr:col>116</xdr:col>
      <xdr:colOff>152400</xdr:colOff>
      <xdr:row>33</xdr:row>
      <xdr:rowOff>35378</xdr:rowOff>
    </xdr:to>
    <xdr:cxnSp macro="">
      <xdr:nvCxnSpPr>
        <xdr:cNvPr id="525" name="直線コネクタ 524"/>
        <xdr:cNvCxnSpPr/>
      </xdr:nvCxnSpPr>
      <xdr:spPr>
        <a:xfrm>
          <a:off x="22072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125021</xdr:rowOff>
    </xdr:from>
    <xdr:ext cx="469744" cy="259045"/>
    <xdr:sp macro="" textlink="">
      <xdr:nvSpPr>
        <xdr:cNvPr id="526" name="【認定こども園・幼稚園・保育所】&#10;一人当たり面積平均値テキスト"/>
        <xdr:cNvSpPr txBox="1"/>
      </xdr:nvSpPr>
      <xdr:spPr>
        <a:xfrm>
          <a:off x="22199600" y="6297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102144</xdr:rowOff>
    </xdr:from>
    <xdr:to>
      <xdr:col>116</xdr:col>
      <xdr:colOff>114300</xdr:colOff>
      <xdr:row>38</xdr:row>
      <xdr:rowOff>32294</xdr:rowOff>
    </xdr:to>
    <xdr:sp macro="" textlink="">
      <xdr:nvSpPr>
        <xdr:cNvPr id="527" name="フローチャート: 判断 526"/>
        <xdr:cNvSpPr/>
      </xdr:nvSpPr>
      <xdr:spPr>
        <a:xfrm>
          <a:off x="22110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89081</xdr:rowOff>
    </xdr:from>
    <xdr:to>
      <xdr:col>112</xdr:col>
      <xdr:colOff>38100</xdr:colOff>
      <xdr:row>38</xdr:row>
      <xdr:rowOff>19231</xdr:rowOff>
    </xdr:to>
    <xdr:sp macro="" textlink="">
      <xdr:nvSpPr>
        <xdr:cNvPr id="528" name="フローチャート: 判断 527"/>
        <xdr:cNvSpPr/>
      </xdr:nvSpPr>
      <xdr:spPr>
        <a:xfrm>
          <a:off x="2127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529" name="フローチャート: 判断 528"/>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530" name="フローチャート: 判断 529"/>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1" name="テキスト ボックス 5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2" name="テキスト ボックス 5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3" name="テキスト ボックス 5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4" name="テキスト ボックス 5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5" name="テキスト ボックス 5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134801</xdr:rowOff>
    </xdr:from>
    <xdr:to>
      <xdr:col>116</xdr:col>
      <xdr:colOff>114300</xdr:colOff>
      <xdr:row>38</xdr:row>
      <xdr:rowOff>64951</xdr:rowOff>
    </xdr:to>
    <xdr:sp macro="" textlink="">
      <xdr:nvSpPr>
        <xdr:cNvPr id="536" name="楕円 535"/>
        <xdr:cNvSpPr/>
      </xdr:nvSpPr>
      <xdr:spPr>
        <a:xfrm>
          <a:off x="221107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113228</xdr:rowOff>
    </xdr:from>
    <xdr:ext cx="469744" cy="259045"/>
    <xdr:sp macro="" textlink="">
      <xdr:nvSpPr>
        <xdr:cNvPr id="537" name="【認定こども園・幼稚園・保育所】&#10;一人当たり面積該当値テキスト"/>
        <xdr:cNvSpPr txBox="1"/>
      </xdr:nvSpPr>
      <xdr:spPr>
        <a:xfrm>
          <a:off x="22199600" y="645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147864</xdr:rowOff>
    </xdr:from>
    <xdr:to>
      <xdr:col>112</xdr:col>
      <xdr:colOff>38100</xdr:colOff>
      <xdr:row>38</xdr:row>
      <xdr:rowOff>78014</xdr:rowOff>
    </xdr:to>
    <xdr:sp macro="" textlink="">
      <xdr:nvSpPr>
        <xdr:cNvPr id="538" name="楕円 537"/>
        <xdr:cNvSpPr/>
      </xdr:nvSpPr>
      <xdr:spPr>
        <a:xfrm>
          <a:off x="21272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14151</xdr:rowOff>
    </xdr:from>
    <xdr:to>
      <xdr:col>116</xdr:col>
      <xdr:colOff>63500</xdr:colOff>
      <xdr:row>38</xdr:row>
      <xdr:rowOff>27215</xdr:rowOff>
    </xdr:to>
    <xdr:cxnSp macro="">
      <xdr:nvCxnSpPr>
        <xdr:cNvPr id="539" name="直線コネクタ 538"/>
        <xdr:cNvCxnSpPr/>
      </xdr:nvCxnSpPr>
      <xdr:spPr>
        <a:xfrm flipV="1">
          <a:off x="21323300" y="6529251"/>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58057</xdr:rowOff>
    </xdr:from>
    <xdr:to>
      <xdr:col>107</xdr:col>
      <xdr:colOff>101600</xdr:colOff>
      <xdr:row>38</xdr:row>
      <xdr:rowOff>159657</xdr:rowOff>
    </xdr:to>
    <xdr:sp macro="" textlink="">
      <xdr:nvSpPr>
        <xdr:cNvPr id="540" name="楕円 539"/>
        <xdr:cNvSpPr/>
      </xdr:nvSpPr>
      <xdr:spPr>
        <a:xfrm>
          <a:off x="20383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27215</xdr:rowOff>
    </xdr:from>
    <xdr:to>
      <xdr:col>111</xdr:col>
      <xdr:colOff>177800</xdr:colOff>
      <xdr:row>38</xdr:row>
      <xdr:rowOff>108857</xdr:rowOff>
    </xdr:to>
    <xdr:cxnSp macro="">
      <xdr:nvCxnSpPr>
        <xdr:cNvPr id="541" name="直線コネクタ 540"/>
        <xdr:cNvCxnSpPr/>
      </xdr:nvCxnSpPr>
      <xdr:spPr>
        <a:xfrm flipV="1">
          <a:off x="20434300" y="65423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18869</xdr:rowOff>
    </xdr:from>
    <xdr:to>
      <xdr:col>102</xdr:col>
      <xdr:colOff>165100</xdr:colOff>
      <xdr:row>38</xdr:row>
      <xdr:rowOff>120469</xdr:rowOff>
    </xdr:to>
    <xdr:sp macro="" textlink="">
      <xdr:nvSpPr>
        <xdr:cNvPr id="542" name="楕円 541"/>
        <xdr:cNvSpPr/>
      </xdr:nvSpPr>
      <xdr:spPr>
        <a:xfrm>
          <a:off x="19494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69669</xdr:rowOff>
    </xdr:from>
    <xdr:to>
      <xdr:col>107</xdr:col>
      <xdr:colOff>50800</xdr:colOff>
      <xdr:row>38</xdr:row>
      <xdr:rowOff>108857</xdr:rowOff>
    </xdr:to>
    <xdr:cxnSp macro="">
      <xdr:nvCxnSpPr>
        <xdr:cNvPr id="543" name="直線コネクタ 542"/>
        <xdr:cNvCxnSpPr/>
      </xdr:nvCxnSpPr>
      <xdr:spPr>
        <a:xfrm>
          <a:off x="19545300" y="65847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35758</xdr:rowOff>
    </xdr:from>
    <xdr:ext cx="469744" cy="259045"/>
    <xdr:sp macro="" textlink="">
      <xdr:nvSpPr>
        <xdr:cNvPr id="544" name="n_1aveValue【認定こども園・幼稚園・保育所】&#10;一人当たり面積"/>
        <xdr:cNvSpPr txBox="1"/>
      </xdr:nvSpPr>
      <xdr:spPr>
        <a:xfrm>
          <a:off x="210757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545"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546"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69142</xdr:rowOff>
    </xdr:from>
    <xdr:ext cx="469744" cy="259045"/>
    <xdr:sp macro="" textlink="">
      <xdr:nvSpPr>
        <xdr:cNvPr id="547" name="n_1mainValue【認定こども園・幼稚園・保育所】&#10;一人当たり面積"/>
        <xdr:cNvSpPr txBox="1"/>
      </xdr:nvSpPr>
      <xdr:spPr>
        <a:xfrm>
          <a:off x="210757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150784</xdr:rowOff>
    </xdr:from>
    <xdr:ext cx="469744" cy="259045"/>
    <xdr:sp macro="" textlink="">
      <xdr:nvSpPr>
        <xdr:cNvPr id="548" name="n_2mainValue【認定こども園・幼稚園・保育所】&#10;一人当たり面積"/>
        <xdr:cNvSpPr txBox="1"/>
      </xdr:nvSpPr>
      <xdr:spPr>
        <a:xfrm>
          <a:off x="20199427" y="666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111596</xdr:rowOff>
    </xdr:from>
    <xdr:ext cx="469744" cy="259045"/>
    <xdr:sp macro="" textlink="">
      <xdr:nvSpPr>
        <xdr:cNvPr id="549" name="n_3mainValue【認定こども園・幼稚園・保育所】&#10;一人当たり面積"/>
        <xdr:cNvSpPr txBox="1"/>
      </xdr:nvSpPr>
      <xdr:spPr>
        <a:xfrm>
          <a:off x="19310427" y="662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0" name="正方形/長方形 5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1" name="正方形/長方形 5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2" name="正方形/長方形 5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3" name="正方形/長方形 5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4" name="正方形/長方形 5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5" name="正方形/長方形 5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6" name="正方形/長方形 5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7" name="正方形/長方形 5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8" name="テキスト ボックス 5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9" name="直線コネクタ 5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0" name="テキスト ボックス 55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1" name="直線コネクタ 56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62" name="テキスト ボックス 56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3" name="直線コネクタ 56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4" name="テキスト ボックス 56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5" name="直線コネクタ 56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6" name="テキスト ボックス 56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7" name="直線コネクタ 56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8" name="テキスト ボックス 56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9" name="直線コネクタ 56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0" name="テキスト ボックス 56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1" name="直線コネクタ 57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72" name="テキスト ボックス 57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3" name="直線コネクタ 5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4" name="テキスト ボックス 57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114300</xdr:rowOff>
    </xdr:to>
    <xdr:cxnSp macro="">
      <xdr:nvCxnSpPr>
        <xdr:cNvPr id="576" name="直線コネクタ 575"/>
        <xdr:cNvCxnSpPr/>
      </xdr:nvCxnSpPr>
      <xdr:spPr>
        <a:xfrm flipV="1">
          <a:off x="16318864" y="9653451"/>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577" name="【学校施設】&#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578" name="直線コネクタ 577"/>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579" name="【学校施設】&#10;有形固定資産減価償却率最大値テキスト"/>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580" name="直線コネクタ 579"/>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89643</xdr:rowOff>
    </xdr:from>
    <xdr:ext cx="405111" cy="259045"/>
    <xdr:sp macro="" textlink="">
      <xdr:nvSpPr>
        <xdr:cNvPr id="581" name="【学校施設】&#10;有形固定資産減価償却率平均値テキスト"/>
        <xdr:cNvSpPr txBox="1"/>
      </xdr:nvSpPr>
      <xdr:spPr>
        <a:xfrm>
          <a:off x="16357600" y="1020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66766</xdr:rowOff>
    </xdr:from>
    <xdr:to>
      <xdr:col>85</xdr:col>
      <xdr:colOff>177800</xdr:colOff>
      <xdr:row>60</xdr:row>
      <xdr:rowOff>168366</xdr:rowOff>
    </xdr:to>
    <xdr:sp macro="" textlink="">
      <xdr:nvSpPr>
        <xdr:cNvPr id="582" name="フローチャート: 判断 581"/>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83" name="フローチャート: 判断 582"/>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168003</xdr:rowOff>
    </xdr:from>
    <xdr:to>
      <xdr:col>76</xdr:col>
      <xdr:colOff>165100</xdr:colOff>
      <xdr:row>61</xdr:row>
      <xdr:rowOff>98153</xdr:rowOff>
    </xdr:to>
    <xdr:sp macro="" textlink="">
      <xdr:nvSpPr>
        <xdr:cNvPr id="584" name="フローチャート: 判断 583"/>
        <xdr:cNvSpPr/>
      </xdr:nvSpPr>
      <xdr:spPr>
        <a:xfrm>
          <a:off x="14541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21046</xdr:rowOff>
    </xdr:from>
    <xdr:to>
      <xdr:col>72</xdr:col>
      <xdr:colOff>38100</xdr:colOff>
      <xdr:row>60</xdr:row>
      <xdr:rowOff>122646</xdr:rowOff>
    </xdr:to>
    <xdr:sp macro="" textlink="">
      <xdr:nvSpPr>
        <xdr:cNvPr id="585" name="フローチャート: 判断 584"/>
        <xdr:cNvSpPr/>
      </xdr:nvSpPr>
      <xdr:spPr>
        <a:xfrm>
          <a:off x="13652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6" name="テキスト ボックス 5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7" name="テキスト ボックス 5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8" name="テキスト ボックス 5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9" name="テキスト ボックス 5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0" name="テキスト ボックス 5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58601</xdr:rowOff>
    </xdr:from>
    <xdr:to>
      <xdr:col>85</xdr:col>
      <xdr:colOff>177800</xdr:colOff>
      <xdr:row>63</xdr:row>
      <xdr:rowOff>160201</xdr:rowOff>
    </xdr:to>
    <xdr:sp macro="" textlink="">
      <xdr:nvSpPr>
        <xdr:cNvPr id="591" name="楕円 590"/>
        <xdr:cNvSpPr/>
      </xdr:nvSpPr>
      <xdr:spPr>
        <a:xfrm>
          <a:off x="162687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37028</xdr:rowOff>
    </xdr:from>
    <xdr:ext cx="405111" cy="259045"/>
    <xdr:sp macro="" textlink="">
      <xdr:nvSpPr>
        <xdr:cNvPr id="592" name="【学校施設】&#10;有形固定資産減価償却率該当値テキスト"/>
        <xdr:cNvSpPr txBox="1"/>
      </xdr:nvSpPr>
      <xdr:spPr>
        <a:xfrm>
          <a:off x="16357600"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114119</xdr:rowOff>
    </xdr:from>
    <xdr:to>
      <xdr:col>81</xdr:col>
      <xdr:colOff>101600</xdr:colOff>
      <xdr:row>64</xdr:row>
      <xdr:rowOff>44269</xdr:rowOff>
    </xdr:to>
    <xdr:sp macro="" textlink="">
      <xdr:nvSpPr>
        <xdr:cNvPr id="593" name="楕円 592"/>
        <xdr:cNvSpPr/>
      </xdr:nvSpPr>
      <xdr:spPr>
        <a:xfrm>
          <a:off x="15430500" y="109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109401</xdr:rowOff>
    </xdr:from>
    <xdr:to>
      <xdr:col>85</xdr:col>
      <xdr:colOff>127000</xdr:colOff>
      <xdr:row>63</xdr:row>
      <xdr:rowOff>164919</xdr:rowOff>
    </xdr:to>
    <xdr:cxnSp macro="">
      <xdr:nvCxnSpPr>
        <xdr:cNvPr id="594" name="直線コネクタ 593"/>
        <xdr:cNvCxnSpPr/>
      </xdr:nvCxnSpPr>
      <xdr:spPr>
        <a:xfrm flipV="1">
          <a:off x="15481300" y="1091075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11249</xdr:rowOff>
    </xdr:from>
    <xdr:to>
      <xdr:col>76</xdr:col>
      <xdr:colOff>165100</xdr:colOff>
      <xdr:row>64</xdr:row>
      <xdr:rowOff>112849</xdr:rowOff>
    </xdr:to>
    <xdr:sp macro="" textlink="">
      <xdr:nvSpPr>
        <xdr:cNvPr id="595" name="楕円 594"/>
        <xdr:cNvSpPr/>
      </xdr:nvSpPr>
      <xdr:spPr>
        <a:xfrm>
          <a:off x="14541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164919</xdr:rowOff>
    </xdr:from>
    <xdr:to>
      <xdr:col>81</xdr:col>
      <xdr:colOff>50800</xdr:colOff>
      <xdr:row>64</xdr:row>
      <xdr:rowOff>62049</xdr:rowOff>
    </xdr:to>
    <xdr:cxnSp macro="">
      <xdr:nvCxnSpPr>
        <xdr:cNvPr id="596" name="直線コネクタ 595"/>
        <xdr:cNvCxnSpPr/>
      </xdr:nvCxnSpPr>
      <xdr:spPr>
        <a:xfrm flipV="1">
          <a:off x="14592300" y="1096626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84727</xdr:rowOff>
    </xdr:from>
    <xdr:to>
      <xdr:col>72</xdr:col>
      <xdr:colOff>38100</xdr:colOff>
      <xdr:row>64</xdr:row>
      <xdr:rowOff>14877</xdr:rowOff>
    </xdr:to>
    <xdr:sp macro="" textlink="">
      <xdr:nvSpPr>
        <xdr:cNvPr id="597" name="楕円 596"/>
        <xdr:cNvSpPr/>
      </xdr:nvSpPr>
      <xdr:spPr>
        <a:xfrm>
          <a:off x="136525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135527</xdr:rowOff>
    </xdr:from>
    <xdr:to>
      <xdr:col>76</xdr:col>
      <xdr:colOff>114300</xdr:colOff>
      <xdr:row>64</xdr:row>
      <xdr:rowOff>62049</xdr:rowOff>
    </xdr:to>
    <xdr:cxnSp macro="">
      <xdr:nvCxnSpPr>
        <xdr:cNvPr id="598" name="直線コネクタ 597"/>
        <xdr:cNvCxnSpPr/>
      </xdr:nvCxnSpPr>
      <xdr:spPr>
        <a:xfrm>
          <a:off x="13703300" y="1093687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99" name="n_1aveValue【学校施設】&#10;有形固定資産減価償却率"/>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114680</xdr:rowOff>
    </xdr:from>
    <xdr:ext cx="405111" cy="259045"/>
    <xdr:sp macro="" textlink="">
      <xdr:nvSpPr>
        <xdr:cNvPr id="600" name="n_2aveValue【学校施設】&#10;有形固定資産減価償却率"/>
        <xdr:cNvSpPr txBox="1"/>
      </xdr:nvSpPr>
      <xdr:spPr>
        <a:xfrm>
          <a:off x="14389744" y="1023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139173</xdr:rowOff>
    </xdr:from>
    <xdr:ext cx="405111" cy="259045"/>
    <xdr:sp macro="" textlink="">
      <xdr:nvSpPr>
        <xdr:cNvPr id="601" name="n_3aveValue【学校施設】&#10;有形固定資産減価償却率"/>
        <xdr:cNvSpPr txBox="1"/>
      </xdr:nvSpPr>
      <xdr:spPr>
        <a:xfrm>
          <a:off x="13500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35396</xdr:rowOff>
    </xdr:from>
    <xdr:ext cx="405111" cy="259045"/>
    <xdr:sp macro="" textlink="">
      <xdr:nvSpPr>
        <xdr:cNvPr id="602" name="n_1mainValue【学校施設】&#10;有形固定資産減価償却率"/>
        <xdr:cNvSpPr txBox="1"/>
      </xdr:nvSpPr>
      <xdr:spPr>
        <a:xfrm>
          <a:off x="15266044" y="1100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103976</xdr:rowOff>
    </xdr:from>
    <xdr:ext cx="405111" cy="259045"/>
    <xdr:sp macro="" textlink="">
      <xdr:nvSpPr>
        <xdr:cNvPr id="603" name="n_2mainValue【学校施設】&#10;有形固定資産減価償却率"/>
        <xdr:cNvSpPr txBox="1"/>
      </xdr:nvSpPr>
      <xdr:spPr>
        <a:xfrm>
          <a:off x="14389744" y="1107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6004</xdr:rowOff>
    </xdr:from>
    <xdr:ext cx="405111" cy="259045"/>
    <xdr:sp macro="" textlink="">
      <xdr:nvSpPr>
        <xdr:cNvPr id="604" name="n_3mainValue【学校施設】&#10;有形固定資産減価償却率"/>
        <xdr:cNvSpPr txBox="1"/>
      </xdr:nvSpPr>
      <xdr:spPr>
        <a:xfrm>
          <a:off x="13500744" y="1097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5" name="正方形/長方形 6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6" name="正方形/長方形 6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7" name="正方形/長方形 6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8" name="正方形/長方形 6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9" name="正方形/長方形 6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0" name="正方形/長方形 6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1" name="正方形/長方形 6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2" name="正方形/長方形 6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3" name="テキスト ボックス 6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4" name="直線コネクタ 6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5" name="テキスト ボックス 61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16" name="直線コネクタ 61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7" name="テキスト ボックス 61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8" name="直線コネクタ 61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9" name="テキスト ボックス 61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0" name="直線コネクタ 61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1" name="テキスト ボックス 62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2" name="直線コネクタ 62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3" name="テキスト ボックス 62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4" name="直線コネクタ 6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5" name="テキスト ボックス 6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164135</xdr:rowOff>
    </xdr:from>
    <xdr:to>
      <xdr:col>116</xdr:col>
      <xdr:colOff>62864</xdr:colOff>
      <xdr:row>64</xdr:row>
      <xdr:rowOff>75895</xdr:rowOff>
    </xdr:to>
    <xdr:cxnSp macro="">
      <xdr:nvCxnSpPr>
        <xdr:cNvPr id="627" name="直線コネクタ 626"/>
        <xdr:cNvCxnSpPr/>
      </xdr:nvCxnSpPr>
      <xdr:spPr>
        <a:xfrm flipV="1">
          <a:off x="22160864" y="9593885"/>
          <a:ext cx="0" cy="14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79722</xdr:rowOff>
    </xdr:from>
    <xdr:ext cx="469744" cy="259045"/>
    <xdr:sp macro="" textlink="">
      <xdr:nvSpPr>
        <xdr:cNvPr id="628" name="【学校施設】&#10;一人当たり面積最小値テキスト"/>
        <xdr:cNvSpPr txBox="1"/>
      </xdr:nvSpPr>
      <xdr:spPr>
        <a:xfrm>
          <a:off x="22199600" y="1105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75895</xdr:rowOff>
    </xdr:from>
    <xdr:to>
      <xdr:col>116</xdr:col>
      <xdr:colOff>152400</xdr:colOff>
      <xdr:row>64</xdr:row>
      <xdr:rowOff>75895</xdr:rowOff>
    </xdr:to>
    <xdr:cxnSp macro="">
      <xdr:nvCxnSpPr>
        <xdr:cNvPr id="629" name="直線コネクタ 628"/>
        <xdr:cNvCxnSpPr/>
      </xdr:nvCxnSpPr>
      <xdr:spPr>
        <a:xfrm>
          <a:off x="22072600" y="1104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110812</xdr:rowOff>
    </xdr:from>
    <xdr:ext cx="469744" cy="259045"/>
    <xdr:sp macro="" textlink="">
      <xdr:nvSpPr>
        <xdr:cNvPr id="630" name="【学校施設】&#10;一人当たり面積最大値テキスト"/>
        <xdr:cNvSpPr txBox="1"/>
      </xdr:nvSpPr>
      <xdr:spPr>
        <a:xfrm>
          <a:off x="22199600" y="936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164135</xdr:rowOff>
    </xdr:from>
    <xdr:to>
      <xdr:col>116</xdr:col>
      <xdr:colOff>152400</xdr:colOff>
      <xdr:row>55</xdr:row>
      <xdr:rowOff>164135</xdr:rowOff>
    </xdr:to>
    <xdr:cxnSp macro="">
      <xdr:nvCxnSpPr>
        <xdr:cNvPr id="631" name="直線コネクタ 630"/>
        <xdr:cNvCxnSpPr/>
      </xdr:nvCxnSpPr>
      <xdr:spPr>
        <a:xfrm>
          <a:off x="22072600" y="959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159885</xdr:rowOff>
    </xdr:from>
    <xdr:ext cx="469744" cy="259045"/>
    <xdr:sp macro="" textlink="">
      <xdr:nvSpPr>
        <xdr:cNvPr id="632" name="【学校施設】&#10;一人当たり面積平均値テキスト"/>
        <xdr:cNvSpPr txBox="1"/>
      </xdr:nvSpPr>
      <xdr:spPr>
        <a:xfrm>
          <a:off x="22199600" y="10446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10008</xdr:rowOff>
    </xdr:from>
    <xdr:to>
      <xdr:col>116</xdr:col>
      <xdr:colOff>114300</xdr:colOff>
      <xdr:row>61</xdr:row>
      <xdr:rowOff>111608</xdr:rowOff>
    </xdr:to>
    <xdr:sp macro="" textlink="">
      <xdr:nvSpPr>
        <xdr:cNvPr id="633" name="フローチャート: 判断 632"/>
        <xdr:cNvSpPr/>
      </xdr:nvSpPr>
      <xdr:spPr>
        <a:xfrm>
          <a:off x="22110700" y="1046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36068</xdr:rowOff>
    </xdr:from>
    <xdr:to>
      <xdr:col>112</xdr:col>
      <xdr:colOff>38100</xdr:colOff>
      <xdr:row>60</xdr:row>
      <xdr:rowOff>137668</xdr:rowOff>
    </xdr:to>
    <xdr:sp macro="" textlink="">
      <xdr:nvSpPr>
        <xdr:cNvPr id="634" name="フローチャート: 判断 633"/>
        <xdr:cNvSpPr/>
      </xdr:nvSpPr>
      <xdr:spPr>
        <a:xfrm>
          <a:off x="21272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118821</xdr:rowOff>
    </xdr:from>
    <xdr:to>
      <xdr:col>107</xdr:col>
      <xdr:colOff>101600</xdr:colOff>
      <xdr:row>62</xdr:row>
      <xdr:rowOff>48971</xdr:rowOff>
    </xdr:to>
    <xdr:sp macro="" textlink="">
      <xdr:nvSpPr>
        <xdr:cNvPr id="635" name="フローチャート: 判断 634"/>
        <xdr:cNvSpPr/>
      </xdr:nvSpPr>
      <xdr:spPr>
        <a:xfrm>
          <a:off x="20383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51613</xdr:rowOff>
    </xdr:from>
    <xdr:to>
      <xdr:col>102</xdr:col>
      <xdr:colOff>165100</xdr:colOff>
      <xdr:row>62</xdr:row>
      <xdr:rowOff>153213</xdr:rowOff>
    </xdr:to>
    <xdr:sp macro="" textlink="">
      <xdr:nvSpPr>
        <xdr:cNvPr id="636" name="フローチャート: 判断 635"/>
        <xdr:cNvSpPr/>
      </xdr:nvSpPr>
      <xdr:spPr>
        <a:xfrm>
          <a:off x="19494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7" name="テキスト ボックス 6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8" name="テキスト ボックス 6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9" name="テキスト ボックス 6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0" name="テキスト ボックス 6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1" name="テキスト ボックス 6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113335</xdr:rowOff>
    </xdr:from>
    <xdr:to>
      <xdr:col>116</xdr:col>
      <xdr:colOff>114300</xdr:colOff>
      <xdr:row>56</xdr:row>
      <xdr:rowOff>43485</xdr:rowOff>
    </xdr:to>
    <xdr:sp macro="" textlink="">
      <xdr:nvSpPr>
        <xdr:cNvPr id="642" name="楕円 641"/>
        <xdr:cNvSpPr/>
      </xdr:nvSpPr>
      <xdr:spPr>
        <a:xfrm>
          <a:off x="22110700" y="95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66362</xdr:rowOff>
    </xdr:from>
    <xdr:ext cx="469744" cy="259045"/>
    <xdr:sp macro="" textlink="">
      <xdr:nvSpPr>
        <xdr:cNvPr id="643" name="【学校施設】&#10;一人当たり面積該当値テキスト"/>
        <xdr:cNvSpPr txBox="1"/>
      </xdr:nvSpPr>
      <xdr:spPr>
        <a:xfrm>
          <a:off x="22199600" y="94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162713</xdr:rowOff>
    </xdr:from>
    <xdr:to>
      <xdr:col>112</xdr:col>
      <xdr:colOff>38100</xdr:colOff>
      <xdr:row>56</xdr:row>
      <xdr:rowOff>92863</xdr:rowOff>
    </xdr:to>
    <xdr:sp macro="" textlink="">
      <xdr:nvSpPr>
        <xdr:cNvPr id="644" name="楕円 643"/>
        <xdr:cNvSpPr/>
      </xdr:nvSpPr>
      <xdr:spPr>
        <a:xfrm>
          <a:off x="21272500" y="959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164135</xdr:rowOff>
    </xdr:from>
    <xdr:to>
      <xdr:col>116</xdr:col>
      <xdr:colOff>63500</xdr:colOff>
      <xdr:row>56</xdr:row>
      <xdr:rowOff>42063</xdr:rowOff>
    </xdr:to>
    <xdr:cxnSp macro="">
      <xdr:nvCxnSpPr>
        <xdr:cNvPr id="645" name="直線コネクタ 644"/>
        <xdr:cNvCxnSpPr/>
      </xdr:nvCxnSpPr>
      <xdr:spPr>
        <a:xfrm flipV="1">
          <a:off x="21323300" y="9593885"/>
          <a:ext cx="8382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58014</xdr:rowOff>
    </xdr:from>
    <xdr:to>
      <xdr:col>107</xdr:col>
      <xdr:colOff>101600</xdr:colOff>
      <xdr:row>56</xdr:row>
      <xdr:rowOff>159614</xdr:rowOff>
    </xdr:to>
    <xdr:sp macro="" textlink="">
      <xdr:nvSpPr>
        <xdr:cNvPr id="646" name="楕円 645"/>
        <xdr:cNvSpPr/>
      </xdr:nvSpPr>
      <xdr:spPr>
        <a:xfrm>
          <a:off x="20383500" y="96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42063</xdr:rowOff>
    </xdr:from>
    <xdr:to>
      <xdr:col>111</xdr:col>
      <xdr:colOff>177800</xdr:colOff>
      <xdr:row>56</xdr:row>
      <xdr:rowOff>108814</xdr:rowOff>
    </xdr:to>
    <xdr:cxnSp macro="">
      <xdr:nvCxnSpPr>
        <xdr:cNvPr id="647" name="直線コネクタ 646"/>
        <xdr:cNvCxnSpPr/>
      </xdr:nvCxnSpPr>
      <xdr:spPr>
        <a:xfrm flipV="1">
          <a:off x="20434300" y="9643263"/>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115621</xdr:rowOff>
    </xdr:from>
    <xdr:to>
      <xdr:col>102</xdr:col>
      <xdr:colOff>165100</xdr:colOff>
      <xdr:row>57</xdr:row>
      <xdr:rowOff>45771</xdr:rowOff>
    </xdr:to>
    <xdr:sp macro="" textlink="">
      <xdr:nvSpPr>
        <xdr:cNvPr id="648" name="楕円 647"/>
        <xdr:cNvSpPr/>
      </xdr:nvSpPr>
      <xdr:spPr>
        <a:xfrm>
          <a:off x="19494500" y="97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108814</xdr:rowOff>
    </xdr:from>
    <xdr:to>
      <xdr:col>107</xdr:col>
      <xdr:colOff>50800</xdr:colOff>
      <xdr:row>56</xdr:row>
      <xdr:rowOff>166421</xdr:rowOff>
    </xdr:to>
    <xdr:cxnSp macro="">
      <xdr:nvCxnSpPr>
        <xdr:cNvPr id="649" name="直線コネクタ 648"/>
        <xdr:cNvCxnSpPr/>
      </xdr:nvCxnSpPr>
      <xdr:spPr>
        <a:xfrm flipV="1">
          <a:off x="19545300" y="9710014"/>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128795</xdr:rowOff>
    </xdr:from>
    <xdr:ext cx="469744" cy="259045"/>
    <xdr:sp macro="" textlink="">
      <xdr:nvSpPr>
        <xdr:cNvPr id="650" name="n_1aveValue【学校施設】&#10;一人当たり面積"/>
        <xdr:cNvSpPr txBox="1"/>
      </xdr:nvSpPr>
      <xdr:spPr>
        <a:xfrm>
          <a:off x="21075727" y="1041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40098</xdr:rowOff>
    </xdr:from>
    <xdr:ext cx="469744" cy="259045"/>
    <xdr:sp macro="" textlink="">
      <xdr:nvSpPr>
        <xdr:cNvPr id="651" name="n_2aveValue【学校施設】&#10;一人当たり面積"/>
        <xdr:cNvSpPr txBox="1"/>
      </xdr:nvSpPr>
      <xdr:spPr>
        <a:xfrm>
          <a:off x="20199427" y="1066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144340</xdr:rowOff>
    </xdr:from>
    <xdr:ext cx="469744" cy="259045"/>
    <xdr:sp macro="" textlink="">
      <xdr:nvSpPr>
        <xdr:cNvPr id="652" name="n_3aveValue【学校施設】&#10;一人当たり面積"/>
        <xdr:cNvSpPr txBox="1"/>
      </xdr:nvSpPr>
      <xdr:spPr>
        <a:xfrm>
          <a:off x="19310427" y="107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109390</xdr:rowOff>
    </xdr:from>
    <xdr:ext cx="469744" cy="259045"/>
    <xdr:sp macro="" textlink="">
      <xdr:nvSpPr>
        <xdr:cNvPr id="653" name="n_1mainValue【学校施設】&#10;一人当たり面積"/>
        <xdr:cNvSpPr txBox="1"/>
      </xdr:nvSpPr>
      <xdr:spPr>
        <a:xfrm>
          <a:off x="21075727" y="936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4691</xdr:rowOff>
    </xdr:from>
    <xdr:ext cx="469744" cy="259045"/>
    <xdr:sp macro="" textlink="">
      <xdr:nvSpPr>
        <xdr:cNvPr id="654" name="n_2mainValue【学校施設】&#10;一人当たり面積"/>
        <xdr:cNvSpPr txBox="1"/>
      </xdr:nvSpPr>
      <xdr:spPr>
        <a:xfrm>
          <a:off x="20199427" y="943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62298</xdr:rowOff>
    </xdr:from>
    <xdr:ext cx="469744" cy="259045"/>
    <xdr:sp macro="" textlink="">
      <xdr:nvSpPr>
        <xdr:cNvPr id="655" name="n_3mainValue【学校施設】&#10;一人当たり面積"/>
        <xdr:cNvSpPr txBox="1"/>
      </xdr:nvSpPr>
      <xdr:spPr>
        <a:xfrm>
          <a:off x="19310427" y="949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6" name="正方形/長方形 6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7" name="正方形/長方形 6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8" name="正方形/長方形 6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9" name="正方形/長方形 6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0" name="正方形/長方形 6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1" name="正方形/長方形 6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2" name="正方形/長方形 6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3" name="正方形/長方形 66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4" name="テキスト ボックス 66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5" name="直線コネクタ 66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6" name="テキスト ボックス 66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7" name="直線コネクタ 66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8" name="テキスト ボックス 66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9" name="直線コネクタ 66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0" name="テキスト ボックス 66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1" name="直線コネクタ 67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2" name="テキスト ボックス 67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3" name="直線コネクタ 67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4" name="テキスト ボックス 67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5" name="直線コネクタ 67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6" name="テキスト ボックス 67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7" name="直線コネクタ 67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8" name="テキスト ボックス 67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148589</xdr:rowOff>
    </xdr:to>
    <xdr:cxnSp macro="">
      <xdr:nvCxnSpPr>
        <xdr:cNvPr id="680" name="直線コネクタ 679"/>
        <xdr:cNvCxnSpPr/>
      </xdr:nvCxnSpPr>
      <xdr:spPr>
        <a:xfrm flipV="1">
          <a:off x="16318864" y="1333500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152416</xdr:rowOff>
    </xdr:from>
    <xdr:ext cx="405111" cy="259045"/>
    <xdr:sp macro="" textlink="">
      <xdr:nvSpPr>
        <xdr:cNvPr id="681" name="【児童館】&#10;有形固定資産減価償却率最小値テキスト"/>
        <xdr:cNvSpPr txBox="1"/>
      </xdr:nvSpPr>
      <xdr:spPr>
        <a:xfrm>
          <a:off x="16357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682" name="直線コネクタ 681"/>
        <xdr:cNvCxnSpPr/>
      </xdr:nvCxnSpPr>
      <xdr:spPr>
        <a:xfrm>
          <a:off x="16230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83"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84" name="直線コネクタ 68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685" name="【児童館】&#10;有形固定資産減価償却率平均値テキスト"/>
        <xdr:cNvSpPr txBox="1"/>
      </xdr:nvSpPr>
      <xdr:spPr>
        <a:xfrm>
          <a:off x="16357600"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86" name="フローチャート: 判断 685"/>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687" name="フローチャート: 判断 686"/>
        <xdr:cNvSpPr/>
      </xdr:nvSpPr>
      <xdr:spPr>
        <a:xfrm>
          <a:off x="15430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69214</xdr:rowOff>
    </xdr:from>
    <xdr:to>
      <xdr:col>76</xdr:col>
      <xdr:colOff>165100</xdr:colOff>
      <xdr:row>82</xdr:row>
      <xdr:rowOff>170814</xdr:rowOff>
    </xdr:to>
    <xdr:sp macro="" textlink="">
      <xdr:nvSpPr>
        <xdr:cNvPr id="688" name="フローチャート: 判断 687"/>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101600</xdr:rowOff>
    </xdr:from>
    <xdr:to>
      <xdr:col>72</xdr:col>
      <xdr:colOff>38100</xdr:colOff>
      <xdr:row>85</xdr:row>
      <xdr:rowOff>31750</xdr:rowOff>
    </xdr:to>
    <xdr:sp macro="" textlink="">
      <xdr:nvSpPr>
        <xdr:cNvPr id="689" name="フローチャート: 判断 688"/>
        <xdr:cNvSpPr/>
      </xdr:nvSpPr>
      <xdr:spPr>
        <a:xfrm>
          <a:off x="1365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0" name="テキスト ボックス 68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1" name="テキスト ボックス 69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2" name="テキスト ボックス 69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3" name="テキスト ボックス 69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4" name="テキスト ボックス 69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166370</xdr:rowOff>
    </xdr:from>
    <xdr:to>
      <xdr:col>72</xdr:col>
      <xdr:colOff>38100</xdr:colOff>
      <xdr:row>83</xdr:row>
      <xdr:rowOff>96520</xdr:rowOff>
    </xdr:to>
    <xdr:sp macro="" textlink="">
      <xdr:nvSpPr>
        <xdr:cNvPr id="695" name="楕円 694"/>
        <xdr:cNvSpPr/>
      </xdr:nvSpPr>
      <xdr:spPr>
        <a:xfrm>
          <a:off x="13652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147338</xdr:rowOff>
    </xdr:from>
    <xdr:ext cx="405111" cy="259045"/>
    <xdr:sp macro="" textlink="">
      <xdr:nvSpPr>
        <xdr:cNvPr id="696" name="n_1aveValue【児童館】&#10;有形固定資産減価償却率"/>
        <xdr:cNvSpPr txBox="1"/>
      </xdr:nvSpPr>
      <xdr:spPr>
        <a:xfrm>
          <a:off x="15266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15891</xdr:rowOff>
    </xdr:from>
    <xdr:ext cx="405111" cy="259045"/>
    <xdr:sp macro="" textlink="">
      <xdr:nvSpPr>
        <xdr:cNvPr id="697" name="n_2aveValue【児童館】&#10;有形固定資産減価償却率"/>
        <xdr:cNvSpPr txBox="1"/>
      </xdr:nvSpPr>
      <xdr:spPr>
        <a:xfrm>
          <a:off x="14389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22877</xdr:rowOff>
    </xdr:from>
    <xdr:ext cx="405111" cy="259045"/>
    <xdr:sp macro="" textlink="">
      <xdr:nvSpPr>
        <xdr:cNvPr id="698" name="n_3aveValue【児童館】&#10;有形固定資産減価償却率"/>
        <xdr:cNvSpPr txBox="1"/>
      </xdr:nvSpPr>
      <xdr:spPr>
        <a:xfrm>
          <a:off x="13500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113047</xdr:rowOff>
    </xdr:from>
    <xdr:ext cx="405111" cy="259045"/>
    <xdr:sp macro="" textlink="">
      <xdr:nvSpPr>
        <xdr:cNvPr id="699" name="n_3mainValue【児童館】&#10;有形固定資産減価償却率"/>
        <xdr:cNvSpPr txBox="1"/>
      </xdr:nvSpPr>
      <xdr:spPr>
        <a:xfrm>
          <a:off x="135007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0" name="正方形/長方形 6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1" name="正方形/長方形 7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2" name="正方形/長方形 7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3" name="正方形/長方形 7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4" name="正方形/長方形 7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5" name="正方形/長方形 7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6" name="正方形/長方形 7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7" name="正方形/長方形 7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8" name="テキスト ボックス 7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9" name="直線コネクタ 7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10" name="直線コネクタ 70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11" name="テキスト ボックス 71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12" name="直線コネクタ 71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13" name="テキスト ボックス 71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14" name="直線コネクタ 71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15" name="テキスト ボックス 71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16" name="直線コネクタ 71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17" name="テキスト ボックス 71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18" name="直線コネクタ 71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19" name="テキスト ボックス 71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20" name="直線コネクタ 71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21" name="テキスト ボックス 72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2" name="直線コネクタ 72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3" name="テキスト ボックス 72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68036</xdr:rowOff>
    </xdr:from>
    <xdr:to>
      <xdr:col>116</xdr:col>
      <xdr:colOff>62864</xdr:colOff>
      <xdr:row>86</xdr:row>
      <xdr:rowOff>125186</xdr:rowOff>
    </xdr:to>
    <xdr:cxnSp macro="">
      <xdr:nvCxnSpPr>
        <xdr:cNvPr id="725" name="直線コネクタ 724"/>
        <xdr:cNvCxnSpPr/>
      </xdr:nvCxnSpPr>
      <xdr:spPr>
        <a:xfrm flipV="1">
          <a:off x="22160864" y="132696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129013</xdr:rowOff>
    </xdr:from>
    <xdr:ext cx="469744" cy="259045"/>
    <xdr:sp macro="" textlink="">
      <xdr:nvSpPr>
        <xdr:cNvPr id="726" name="【児童館】&#10;一人当たり面積最小値テキスト"/>
        <xdr:cNvSpPr txBox="1"/>
      </xdr:nvSpPr>
      <xdr:spPr>
        <a:xfrm>
          <a:off x="22199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125186</xdr:rowOff>
    </xdr:from>
    <xdr:to>
      <xdr:col>116</xdr:col>
      <xdr:colOff>152400</xdr:colOff>
      <xdr:row>86</xdr:row>
      <xdr:rowOff>125186</xdr:rowOff>
    </xdr:to>
    <xdr:cxnSp macro="">
      <xdr:nvCxnSpPr>
        <xdr:cNvPr id="727" name="直線コネクタ 726"/>
        <xdr:cNvCxnSpPr/>
      </xdr:nvCxnSpPr>
      <xdr:spPr>
        <a:xfrm>
          <a:off x="22072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14713</xdr:rowOff>
    </xdr:from>
    <xdr:ext cx="469744" cy="259045"/>
    <xdr:sp macro="" textlink="">
      <xdr:nvSpPr>
        <xdr:cNvPr id="728" name="【児童館】&#10;一人当たり面積最大値テキスト"/>
        <xdr:cNvSpPr txBox="1"/>
      </xdr:nvSpPr>
      <xdr:spPr>
        <a:xfrm>
          <a:off x="22199600" y="1304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68036</xdr:rowOff>
    </xdr:from>
    <xdr:to>
      <xdr:col>116</xdr:col>
      <xdr:colOff>152400</xdr:colOff>
      <xdr:row>77</xdr:row>
      <xdr:rowOff>68036</xdr:rowOff>
    </xdr:to>
    <xdr:cxnSp macro="">
      <xdr:nvCxnSpPr>
        <xdr:cNvPr id="729" name="直線コネクタ 728"/>
        <xdr:cNvCxnSpPr/>
      </xdr:nvCxnSpPr>
      <xdr:spPr>
        <a:xfrm>
          <a:off x="22072600" y="1326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164391</xdr:rowOff>
    </xdr:from>
    <xdr:ext cx="469744" cy="259045"/>
    <xdr:sp macro="" textlink="">
      <xdr:nvSpPr>
        <xdr:cNvPr id="730" name="【児童館】&#10;一人当たり面積平均値テキスト"/>
        <xdr:cNvSpPr txBox="1"/>
      </xdr:nvSpPr>
      <xdr:spPr>
        <a:xfrm>
          <a:off x="22199600" y="14394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14514</xdr:rowOff>
    </xdr:from>
    <xdr:to>
      <xdr:col>116</xdr:col>
      <xdr:colOff>114300</xdr:colOff>
      <xdr:row>84</xdr:row>
      <xdr:rowOff>116114</xdr:rowOff>
    </xdr:to>
    <xdr:sp macro="" textlink="">
      <xdr:nvSpPr>
        <xdr:cNvPr id="731" name="フローチャート: 判断 730"/>
        <xdr:cNvSpPr/>
      </xdr:nvSpPr>
      <xdr:spPr>
        <a:xfrm>
          <a:off x="221107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14514</xdr:rowOff>
    </xdr:from>
    <xdr:to>
      <xdr:col>112</xdr:col>
      <xdr:colOff>38100</xdr:colOff>
      <xdr:row>84</xdr:row>
      <xdr:rowOff>116114</xdr:rowOff>
    </xdr:to>
    <xdr:sp macro="" textlink="">
      <xdr:nvSpPr>
        <xdr:cNvPr id="732" name="フローチャート: 判断 731"/>
        <xdr:cNvSpPr/>
      </xdr:nvSpPr>
      <xdr:spPr>
        <a:xfrm>
          <a:off x="212725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33" name="フローチャート: 判断 732"/>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734" name="フローチャート: 判断 733"/>
        <xdr:cNvSpPr/>
      </xdr:nvSpPr>
      <xdr:spPr>
        <a:xfrm>
          <a:off x="19494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5" name="テキスト ボックス 73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6" name="テキスト ボックス 73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7" name="テキスト ボックス 73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8" name="テキスト ボックス 73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9" name="テキスト ボックス 73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41729</xdr:rowOff>
    </xdr:from>
    <xdr:to>
      <xdr:col>102</xdr:col>
      <xdr:colOff>165100</xdr:colOff>
      <xdr:row>86</xdr:row>
      <xdr:rowOff>143329</xdr:rowOff>
    </xdr:to>
    <xdr:sp macro="" textlink="">
      <xdr:nvSpPr>
        <xdr:cNvPr id="740" name="楕円 739"/>
        <xdr:cNvSpPr/>
      </xdr:nvSpPr>
      <xdr:spPr>
        <a:xfrm>
          <a:off x="19494500" y="147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132641</xdr:rowOff>
    </xdr:from>
    <xdr:ext cx="469744" cy="259045"/>
    <xdr:sp macro="" textlink="">
      <xdr:nvSpPr>
        <xdr:cNvPr id="741" name="n_1aveValue【児童館】&#10;一人当たり面積"/>
        <xdr:cNvSpPr txBox="1"/>
      </xdr:nvSpPr>
      <xdr:spPr>
        <a:xfrm>
          <a:off x="21075727" y="1419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42" name="n_2ave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15620</xdr:rowOff>
    </xdr:from>
    <xdr:ext cx="469744" cy="259045"/>
    <xdr:sp macro="" textlink="">
      <xdr:nvSpPr>
        <xdr:cNvPr id="743" name="n_3aveValue【児童館】&#10;一人当たり面積"/>
        <xdr:cNvSpPr txBox="1"/>
      </xdr:nvSpPr>
      <xdr:spPr>
        <a:xfrm>
          <a:off x="19310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134456</xdr:rowOff>
    </xdr:from>
    <xdr:ext cx="469744" cy="259045"/>
    <xdr:sp macro="" textlink="">
      <xdr:nvSpPr>
        <xdr:cNvPr id="744" name="n_3mainValue【児童館】&#10;一人当たり面積"/>
        <xdr:cNvSpPr txBox="1"/>
      </xdr:nvSpPr>
      <xdr:spPr>
        <a:xfrm>
          <a:off x="19310427" y="1487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55" name="テキスト ボックス 75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6" name="直線コネクタ 75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7" name="テキスト ボックス 75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8" name="直線コネクタ 75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9" name="テキスト ボックス 75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60" name="直線コネクタ 75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61" name="テキスト ボックス 76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62" name="直線コネクタ 76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63" name="テキスト ボックス 76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65" name="テキスト ボックス 7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131063</xdr:rowOff>
    </xdr:to>
    <xdr:cxnSp macro="">
      <xdr:nvCxnSpPr>
        <xdr:cNvPr id="767" name="直線コネクタ 766"/>
        <xdr:cNvCxnSpPr/>
      </xdr:nvCxnSpPr>
      <xdr:spPr>
        <a:xfrm flipV="1">
          <a:off x="16318864" y="17221200"/>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134890</xdr:rowOff>
    </xdr:from>
    <xdr:ext cx="405111" cy="259045"/>
    <xdr:sp macro="" textlink="">
      <xdr:nvSpPr>
        <xdr:cNvPr id="768" name="【公民館】&#10;有形固定資産減価償却率最小値テキスト"/>
        <xdr:cNvSpPr txBox="1"/>
      </xdr:nvSpPr>
      <xdr:spPr>
        <a:xfrm>
          <a:off x="16357600"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131063</xdr:rowOff>
    </xdr:from>
    <xdr:to>
      <xdr:col>86</xdr:col>
      <xdr:colOff>25400</xdr:colOff>
      <xdr:row>108</xdr:row>
      <xdr:rowOff>131063</xdr:rowOff>
    </xdr:to>
    <xdr:cxnSp macro="">
      <xdr:nvCxnSpPr>
        <xdr:cNvPr id="769" name="直線コネクタ 768"/>
        <xdr:cNvCxnSpPr/>
      </xdr:nvCxnSpPr>
      <xdr:spPr>
        <a:xfrm>
          <a:off x="16230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70"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71" name="直線コネクタ 770"/>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47262</xdr:rowOff>
    </xdr:from>
    <xdr:ext cx="405111" cy="259045"/>
    <xdr:sp macro="" textlink="">
      <xdr:nvSpPr>
        <xdr:cNvPr id="772" name="【公民館】&#10;有形固定資産減価償却率平均値テキスト"/>
        <xdr:cNvSpPr txBox="1"/>
      </xdr:nvSpPr>
      <xdr:spPr>
        <a:xfrm>
          <a:off x="16357600" y="1787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68835</xdr:rowOff>
    </xdr:from>
    <xdr:to>
      <xdr:col>85</xdr:col>
      <xdr:colOff>177800</xdr:colOff>
      <xdr:row>104</xdr:row>
      <xdr:rowOff>170435</xdr:rowOff>
    </xdr:to>
    <xdr:sp macro="" textlink="">
      <xdr:nvSpPr>
        <xdr:cNvPr id="773" name="フローチャート: 判断 772"/>
        <xdr:cNvSpPr/>
      </xdr:nvSpPr>
      <xdr:spPr>
        <a:xfrm>
          <a:off x="162687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87122</xdr:rowOff>
    </xdr:from>
    <xdr:to>
      <xdr:col>81</xdr:col>
      <xdr:colOff>101600</xdr:colOff>
      <xdr:row>105</xdr:row>
      <xdr:rowOff>17272</xdr:rowOff>
    </xdr:to>
    <xdr:sp macro="" textlink="">
      <xdr:nvSpPr>
        <xdr:cNvPr id="774" name="フローチャート: 判断 773"/>
        <xdr:cNvSpPr/>
      </xdr:nvSpPr>
      <xdr:spPr>
        <a:xfrm>
          <a:off x="15430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169418</xdr:rowOff>
    </xdr:from>
    <xdr:to>
      <xdr:col>76</xdr:col>
      <xdr:colOff>165100</xdr:colOff>
      <xdr:row>105</xdr:row>
      <xdr:rowOff>99568</xdr:rowOff>
    </xdr:to>
    <xdr:sp macro="" textlink="">
      <xdr:nvSpPr>
        <xdr:cNvPr id="775" name="フローチャート: 判断 774"/>
        <xdr:cNvSpPr/>
      </xdr:nvSpPr>
      <xdr:spPr>
        <a:xfrm>
          <a:off x="14541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123698</xdr:rowOff>
    </xdr:from>
    <xdr:to>
      <xdr:col>72</xdr:col>
      <xdr:colOff>38100</xdr:colOff>
      <xdr:row>105</xdr:row>
      <xdr:rowOff>53848</xdr:rowOff>
    </xdr:to>
    <xdr:sp macro="" textlink="">
      <xdr:nvSpPr>
        <xdr:cNvPr id="776" name="フローチャート: 判断 775"/>
        <xdr:cNvSpPr/>
      </xdr:nvSpPr>
      <xdr:spPr>
        <a:xfrm>
          <a:off x="13652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132842</xdr:rowOff>
    </xdr:from>
    <xdr:to>
      <xdr:col>85</xdr:col>
      <xdr:colOff>177800</xdr:colOff>
      <xdr:row>104</xdr:row>
      <xdr:rowOff>62992</xdr:rowOff>
    </xdr:to>
    <xdr:sp macro="" textlink="">
      <xdr:nvSpPr>
        <xdr:cNvPr id="782" name="楕円 781"/>
        <xdr:cNvSpPr/>
      </xdr:nvSpPr>
      <xdr:spPr>
        <a:xfrm>
          <a:off x="162687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155719</xdr:rowOff>
    </xdr:from>
    <xdr:ext cx="405111" cy="259045"/>
    <xdr:sp macro="" textlink="">
      <xdr:nvSpPr>
        <xdr:cNvPr id="783" name="【公民館】&#10;有形固定資産減価償却率該当値テキスト"/>
        <xdr:cNvSpPr txBox="1"/>
      </xdr:nvSpPr>
      <xdr:spPr>
        <a:xfrm>
          <a:off x="16357600" y="1764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xdr:rowOff>
    </xdr:from>
    <xdr:to>
      <xdr:col>81</xdr:col>
      <xdr:colOff>101600</xdr:colOff>
      <xdr:row>104</xdr:row>
      <xdr:rowOff>101854</xdr:rowOff>
    </xdr:to>
    <xdr:sp macro="" textlink="">
      <xdr:nvSpPr>
        <xdr:cNvPr id="784" name="楕円 783"/>
        <xdr:cNvSpPr/>
      </xdr:nvSpPr>
      <xdr:spPr>
        <a:xfrm>
          <a:off x="15430500" y="178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12192</xdr:rowOff>
    </xdr:from>
    <xdr:to>
      <xdr:col>85</xdr:col>
      <xdr:colOff>127000</xdr:colOff>
      <xdr:row>104</xdr:row>
      <xdr:rowOff>51054</xdr:rowOff>
    </xdr:to>
    <xdr:cxnSp macro="">
      <xdr:nvCxnSpPr>
        <xdr:cNvPr id="785" name="直線コネクタ 784"/>
        <xdr:cNvCxnSpPr/>
      </xdr:nvCxnSpPr>
      <xdr:spPr>
        <a:xfrm flipV="1">
          <a:off x="15481300" y="1784299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50546</xdr:rowOff>
    </xdr:from>
    <xdr:to>
      <xdr:col>76</xdr:col>
      <xdr:colOff>165100</xdr:colOff>
      <xdr:row>103</xdr:row>
      <xdr:rowOff>152146</xdr:rowOff>
    </xdr:to>
    <xdr:sp macro="" textlink="">
      <xdr:nvSpPr>
        <xdr:cNvPr id="786" name="楕円 785"/>
        <xdr:cNvSpPr/>
      </xdr:nvSpPr>
      <xdr:spPr>
        <a:xfrm>
          <a:off x="14541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101346</xdr:rowOff>
    </xdr:from>
    <xdr:to>
      <xdr:col>81</xdr:col>
      <xdr:colOff>50800</xdr:colOff>
      <xdr:row>104</xdr:row>
      <xdr:rowOff>51054</xdr:rowOff>
    </xdr:to>
    <xdr:cxnSp macro="">
      <xdr:nvCxnSpPr>
        <xdr:cNvPr id="787" name="直線コネクタ 786"/>
        <xdr:cNvCxnSpPr/>
      </xdr:nvCxnSpPr>
      <xdr:spPr>
        <a:xfrm>
          <a:off x="14592300" y="17760696"/>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68835</xdr:rowOff>
    </xdr:from>
    <xdr:to>
      <xdr:col>72</xdr:col>
      <xdr:colOff>38100</xdr:colOff>
      <xdr:row>103</xdr:row>
      <xdr:rowOff>170435</xdr:rowOff>
    </xdr:to>
    <xdr:sp macro="" textlink="">
      <xdr:nvSpPr>
        <xdr:cNvPr id="788" name="楕円 787"/>
        <xdr:cNvSpPr/>
      </xdr:nvSpPr>
      <xdr:spPr>
        <a:xfrm>
          <a:off x="136525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101346</xdr:rowOff>
    </xdr:from>
    <xdr:to>
      <xdr:col>76</xdr:col>
      <xdr:colOff>114300</xdr:colOff>
      <xdr:row>103</xdr:row>
      <xdr:rowOff>119635</xdr:rowOff>
    </xdr:to>
    <xdr:cxnSp macro="">
      <xdr:nvCxnSpPr>
        <xdr:cNvPr id="789" name="直線コネクタ 788"/>
        <xdr:cNvCxnSpPr/>
      </xdr:nvCxnSpPr>
      <xdr:spPr>
        <a:xfrm flipV="1">
          <a:off x="13703300" y="177606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8399</xdr:rowOff>
    </xdr:from>
    <xdr:ext cx="405111" cy="259045"/>
    <xdr:sp macro="" textlink="">
      <xdr:nvSpPr>
        <xdr:cNvPr id="790" name="n_1aveValue【公民館】&#10;有形固定資産減価償却率"/>
        <xdr:cNvSpPr txBox="1"/>
      </xdr:nvSpPr>
      <xdr:spPr>
        <a:xfrm>
          <a:off x="15266044" y="1801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90695</xdr:rowOff>
    </xdr:from>
    <xdr:ext cx="405111" cy="259045"/>
    <xdr:sp macro="" textlink="">
      <xdr:nvSpPr>
        <xdr:cNvPr id="791" name="n_2aveValue【公民館】&#10;有形固定資産減価償却率"/>
        <xdr:cNvSpPr txBox="1"/>
      </xdr:nvSpPr>
      <xdr:spPr>
        <a:xfrm>
          <a:off x="143897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44975</xdr:rowOff>
    </xdr:from>
    <xdr:ext cx="405111" cy="259045"/>
    <xdr:sp macro="" textlink="">
      <xdr:nvSpPr>
        <xdr:cNvPr id="792" name="n_3aveValue【公民館】&#10;有形固定資産減価償却率"/>
        <xdr:cNvSpPr txBox="1"/>
      </xdr:nvSpPr>
      <xdr:spPr>
        <a:xfrm>
          <a:off x="13500744" y="1804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118381</xdr:rowOff>
    </xdr:from>
    <xdr:ext cx="405111" cy="259045"/>
    <xdr:sp macro="" textlink="">
      <xdr:nvSpPr>
        <xdr:cNvPr id="793" name="n_1mainValue【公民館】&#10;有形固定資産減価償却率"/>
        <xdr:cNvSpPr txBox="1"/>
      </xdr:nvSpPr>
      <xdr:spPr>
        <a:xfrm>
          <a:off x="15266044" y="1760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168673</xdr:rowOff>
    </xdr:from>
    <xdr:ext cx="405111" cy="259045"/>
    <xdr:sp macro="" textlink="">
      <xdr:nvSpPr>
        <xdr:cNvPr id="794" name="n_2mainValue【公民館】&#10;有形固定資産減価償却率"/>
        <xdr:cNvSpPr txBox="1"/>
      </xdr:nvSpPr>
      <xdr:spPr>
        <a:xfrm>
          <a:off x="14389744" y="1748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15512</xdr:rowOff>
    </xdr:from>
    <xdr:ext cx="405111" cy="259045"/>
    <xdr:sp macro="" textlink="">
      <xdr:nvSpPr>
        <xdr:cNvPr id="795" name="n_3mainValue【公民館】&#10;有形固定資産減価償却率"/>
        <xdr:cNvSpPr txBox="1"/>
      </xdr:nvSpPr>
      <xdr:spPr>
        <a:xfrm>
          <a:off x="13500744" y="1750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169818</xdr:rowOff>
    </xdr:from>
    <xdr:to>
      <xdr:col>116</xdr:col>
      <xdr:colOff>62864</xdr:colOff>
      <xdr:row>108</xdr:row>
      <xdr:rowOff>126274</xdr:rowOff>
    </xdr:to>
    <xdr:cxnSp macro="">
      <xdr:nvCxnSpPr>
        <xdr:cNvPr id="821" name="直線コネクタ 820"/>
        <xdr:cNvCxnSpPr/>
      </xdr:nvCxnSpPr>
      <xdr:spPr>
        <a:xfrm flipV="1">
          <a:off x="22160864" y="17314818"/>
          <a:ext cx="0" cy="1328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130101</xdr:rowOff>
    </xdr:from>
    <xdr:ext cx="469744" cy="259045"/>
    <xdr:sp macro="" textlink="">
      <xdr:nvSpPr>
        <xdr:cNvPr id="822" name="【公民館】&#10;一人当たり面積最小値テキスト"/>
        <xdr:cNvSpPr txBox="1"/>
      </xdr:nvSpPr>
      <xdr:spPr>
        <a:xfrm>
          <a:off x="22199600" y="186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126274</xdr:rowOff>
    </xdr:from>
    <xdr:to>
      <xdr:col>116</xdr:col>
      <xdr:colOff>152400</xdr:colOff>
      <xdr:row>108</xdr:row>
      <xdr:rowOff>126274</xdr:rowOff>
    </xdr:to>
    <xdr:cxnSp macro="">
      <xdr:nvCxnSpPr>
        <xdr:cNvPr id="823" name="直線コネクタ 822"/>
        <xdr:cNvCxnSpPr/>
      </xdr:nvCxnSpPr>
      <xdr:spPr>
        <a:xfrm>
          <a:off x="22072600" y="1864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116495</xdr:rowOff>
    </xdr:from>
    <xdr:ext cx="469744" cy="259045"/>
    <xdr:sp macro="" textlink="">
      <xdr:nvSpPr>
        <xdr:cNvPr id="824" name="【公民館】&#10;一人当たり面積最大値テキスト"/>
        <xdr:cNvSpPr txBox="1"/>
      </xdr:nvSpPr>
      <xdr:spPr>
        <a:xfrm>
          <a:off x="22199600" y="1709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169818</xdr:rowOff>
    </xdr:from>
    <xdr:to>
      <xdr:col>116</xdr:col>
      <xdr:colOff>152400</xdr:colOff>
      <xdr:row>100</xdr:row>
      <xdr:rowOff>169818</xdr:rowOff>
    </xdr:to>
    <xdr:cxnSp macro="">
      <xdr:nvCxnSpPr>
        <xdr:cNvPr id="825" name="直線コネクタ 824"/>
        <xdr:cNvCxnSpPr/>
      </xdr:nvCxnSpPr>
      <xdr:spPr>
        <a:xfrm>
          <a:off x="22072600" y="173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155139</xdr:rowOff>
    </xdr:from>
    <xdr:ext cx="469744" cy="259045"/>
    <xdr:sp macro="" textlink="">
      <xdr:nvSpPr>
        <xdr:cNvPr id="826" name="【公民館】&#10;一人当たり面積平均値テキスト"/>
        <xdr:cNvSpPr txBox="1"/>
      </xdr:nvSpPr>
      <xdr:spPr>
        <a:xfrm>
          <a:off x="22199600" y="18328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5262</xdr:rowOff>
    </xdr:from>
    <xdr:to>
      <xdr:col>116</xdr:col>
      <xdr:colOff>114300</xdr:colOff>
      <xdr:row>107</xdr:row>
      <xdr:rowOff>106862</xdr:rowOff>
    </xdr:to>
    <xdr:sp macro="" textlink="">
      <xdr:nvSpPr>
        <xdr:cNvPr id="827" name="フローチャート: 判断 826"/>
        <xdr:cNvSpPr/>
      </xdr:nvSpPr>
      <xdr:spPr>
        <a:xfrm>
          <a:off x="221107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138612</xdr:rowOff>
    </xdr:from>
    <xdr:to>
      <xdr:col>112</xdr:col>
      <xdr:colOff>38100</xdr:colOff>
      <xdr:row>107</xdr:row>
      <xdr:rowOff>68762</xdr:rowOff>
    </xdr:to>
    <xdr:sp macro="" textlink="">
      <xdr:nvSpPr>
        <xdr:cNvPr id="828" name="フローチャート: 判断 827"/>
        <xdr:cNvSpPr/>
      </xdr:nvSpPr>
      <xdr:spPr>
        <a:xfrm>
          <a:off x="21272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29" name="フローチャート: 判断 828"/>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54248</xdr:rowOff>
    </xdr:from>
    <xdr:to>
      <xdr:col>102</xdr:col>
      <xdr:colOff>165100</xdr:colOff>
      <xdr:row>107</xdr:row>
      <xdr:rowOff>155848</xdr:rowOff>
    </xdr:to>
    <xdr:sp macro="" textlink="">
      <xdr:nvSpPr>
        <xdr:cNvPr id="830" name="フローチャート: 判断 829"/>
        <xdr:cNvSpPr/>
      </xdr:nvSpPr>
      <xdr:spPr>
        <a:xfrm>
          <a:off x="19494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80373</xdr:rowOff>
    </xdr:from>
    <xdr:to>
      <xdr:col>116</xdr:col>
      <xdr:colOff>114300</xdr:colOff>
      <xdr:row>106</xdr:row>
      <xdr:rowOff>10523</xdr:rowOff>
    </xdr:to>
    <xdr:sp macro="" textlink="">
      <xdr:nvSpPr>
        <xdr:cNvPr id="836" name="楕円 835"/>
        <xdr:cNvSpPr/>
      </xdr:nvSpPr>
      <xdr:spPr>
        <a:xfrm>
          <a:off x="22110700" y="180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103250</xdr:rowOff>
    </xdr:from>
    <xdr:ext cx="469744" cy="259045"/>
    <xdr:sp macro="" textlink="">
      <xdr:nvSpPr>
        <xdr:cNvPr id="837" name="【公民館】&#10;一人当たり面積該当値テキスト"/>
        <xdr:cNvSpPr txBox="1"/>
      </xdr:nvSpPr>
      <xdr:spPr>
        <a:xfrm>
          <a:off x="22199600" y="1793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91258</xdr:rowOff>
    </xdr:from>
    <xdr:to>
      <xdr:col>112</xdr:col>
      <xdr:colOff>38100</xdr:colOff>
      <xdr:row>106</xdr:row>
      <xdr:rowOff>21408</xdr:rowOff>
    </xdr:to>
    <xdr:sp macro="" textlink="">
      <xdr:nvSpPr>
        <xdr:cNvPr id="838" name="楕円 837"/>
        <xdr:cNvSpPr/>
      </xdr:nvSpPr>
      <xdr:spPr>
        <a:xfrm>
          <a:off x="21272500" y="180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131173</xdr:rowOff>
    </xdr:from>
    <xdr:to>
      <xdr:col>116</xdr:col>
      <xdr:colOff>63500</xdr:colOff>
      <xdr:row>105</xdr:row>
      <xdr:rowOff>142058</xdr:rowOff>
    </xdr:to>
    <xdr:cxnSp macro="">
      <xdr:nvCxnSpPr>
        <xdr:cNvPr id="839" name="直線コネクタ 838"/>
        <xdr:cNvCxnSpPr/>
      </xdr:nvCxnSpPr>
      <xdr:spPr>
        <a:xfrm flipV="1">
          <a:off x="21323300" y="1813342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99968</xdr:rowOff>
    </xdr:from>
    <xdr:to>
      <xdr:col>107</xdr:col>
      <xdr:colOff>101600</xdr:colOff>
      <xdr:row>106</xdr:row>
      <xdr:rowOff>30118</xdr:rowOff>
    </xdr:to>
    <xdr:sp macro="" textlink="">
      <xdr:nvSpPr>
        <xdr:cNvPr id="840" name="楕円 839"/>
        <xdr:cNvSpPr/>
      </xdr:nvSpPr>
      <xdr:spPr>
        <a:xfrm>
          <a:off x="20383500" y="1810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142058</xdr:rowOff>
    </xdr:from>
    <xdr:to>
      <xdr:col>111</xdr:col>
      <xdr:colOff>177800</xdr:colOff>
      <xdr:row>105</xdr:row>
      <xdr:rowOff>150768</xdr:rowOff>
    </xdr:to>
    <xdr:cxnSp macro="">
      <xdr:nvCxnSpPr>
        <xdr:cNvPr id="841" name="直線コネクタ 840"/>
        <xdr:cNvCxnSpPr/>
      </xdr:nvCxnSpPr>
      <xdr:spPr>
        <a:xfrm flipV="1">
          <a:off x="20434300" y="18144308"/>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842" name="楕円 841"/>
        <xdr:cNvSpPr/>
      </xdr:nvSpPr>
      <xdr:spPr>
        <a:xfrm>
          <a:off x="19494500" y="181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150768</xdr:rowOff>
    </xdr:from>
    <xdr:to>
      <xdr:col>107</xdr:col>
      <xdr:colOff>50800</xdr:colOff>
      <xdr:row>106</xdr:row>
      <xdr:rowOff>2177</xdr:rowOff>
    </xdr:to>
    <xdr:cxnSp macro="">
      <xdr:nvCxnSpPr>
        <xdr:cNvPr id="843" name="直線コネクタ 842"/>
        <xdr:cNvCxnSpPr/>
      </xdr:nvCxnSpPr>
      <xdr:spPr>
        <a:xfrm flipV="1">
          <a:off x="19545300" y="1815301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59889</xdr:rowOff>
    </xdr:from>
    <xdr:ext cx="469744" cy="259045"/>
    <xdr:sp macro="" textlink="">
      <xdr:nvSpPr>
        <xdr:cNvPr id="844" name="n_1aveValue【公民館】&#10;一人当たり面積"/>
        <xdr:cNvSpPr txBox="1"/>
      </xdr:nvSpPr>
      <xdr:spPr>
        <a:xfrm>
          <a:off x="21075727" y="1840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45"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146975</xdr:rowOff>
    </xdr:from>
    <xdr:ext cx="469744" cy="259045"/>
    <xdr:sp macro="" textlink="">
      <xdr:nvSpPr>
        <xdr:cNvPr id="846" name="n_3aveValue【公民館】&#10;一人当たり面積"/>
        <xdr:cNvSpPr txBox="1"/>
      </xdr:nvSpPr>
      <xdr:spPr>
        <a:xfrm>
          <a:off x="19310427" y="1849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37935</xdr:rowOff>
    </xdr:from>
    <xdr:ext cx="469744" cy="259045"/>
    <xdr:sp macro="" textlink="">
      <xdr:nvSpPr>
        <xdr:cNvPr id="847" name="n_1mainValue【公民館】&#10;一人当たり面積"/>
        <xdr:cNvSpPr txBox="1"/>
      </xdr:nvSpPr>
      <xdr:spPr>
        <a:xfrm>
          <a:off x="21075727" y="1786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46645</xdr:rowOff>
    </xdr:from>
    <xdr:ext cx="469744" cy="259045"/>
    <xdr:sp macro="" textlink="">
      <xdr:nvSpPr>
        <xdr:cNvPr id="848" name="n_2mainValue【公民館】&#10;一人当たり面積"/>
        <xdr:cNvSpPr txBox="1"/>
      </xdr:nvSpPr>
      <xdr:spPr>
        <a:xfrm>
          <a:off x="20199427" y="1787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849" name="n_3mainValue【公民館】&#10;一人当たり面積"/>
        <xdr:cNvSpPr txBox="1"/>
      </xdr:nvSpPr>
      <xdr:spPr>
        <a:xfrm>
          <a:off x="19310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類似団体と比較して特に有形固定資産減価償却率が高い施設は、公営住宅、公民館であり、特に低い施設は、学校施設、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公営住宅については、保有施設の９割が有形固定資産減価償却率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％を超えており、全体的に老朽化が進んでいる。平成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を策定し、それに基づき境住宅及び沖浦住宅について解体撤去工事等を実施したことにより一定の数値の減少は見込まれるものの、依然として高い水準にあるため、今後も同計画により、令和８年度までに廃止・解体等を含めた再編に取り組んでいくことと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近年立て続けに耐震化・老朽化対策に伴う大規模改修を実施したことにより、有形固定資産減価償却率は低くなっている。しかし、人口減少の影響により一人当たりの面積は平均値を大きく上回っている状況にあるため、維持管理経費の増加に留意しながら、適切な管理運営を検討す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17,845
17,709
368.77
15,089,017
14,545,890
409,554
8,345,084
19,292,188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52578</xdr:rowOff>
    </xdr:from>
    <xdr:to>
      <xdr:col>24</xdr:col>
      <xdr:colOff>62865</xdr:colOff>
      <xdr:row>64</xdr:row>
      <xdr:rowOff>25146</xdr:rowOff>
    </xdr:to>
    <xdr:cxnSp macro="">
      <xdr:nvCxnSpPr>
        <xdr:cNvPr id="70" name="直線コネクタ 69"/>
        <xdr:cNvCxnSpPr/>
      </xdr:nvCxnSpPr>
      <xdr:spPr>
        <a:xfrm flipV="1">
          <a:off x="4634865" y="965377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28973</xdr:rowOff>
    </xdr:from>
    <xdr:ext cx="405111" cy="259045"/>
    <xdr:sp macro="" textlink="">
      <xdr:nvSpPr>
        <xdr:cNvPr id="71" name="【体育館・プール】&#10;有形固定資産減価償却率最小値テキスト"/>
        <xdr:cNvSpPr txBox="1"/>
      </xdr:nvSpPr>
      <xdr:spPr>
        <a:xfrm>
          <a:off x="4673600" y="110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25146</xdr:rowOff>
    </xdr:from>
    <xdr:to>
      <xdr:col>24</xdr:col>
      <xdr:colOff>152400</xdr:colOff>
      <xdr:row>64</xdr:row>
      <xdr:rowOff>25146</xdr:rowOff>
    </xdr:to>
    <xdr:cxnSp macro="">
      <xdr:nvCxnSpPr>
        <xdr:cNvPr id="72" name="直線コネクタ 71"/>
        <xdr:cNvCxnSpPr/>
      </xdr:nvCxnSpPr>
      <xdr:spPr>
        <a:xfrm>
          <a:off x="4546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170705</xdr:rowOff>
    </xdr:from>
    <xdr:ext cx="405111" cy="259045"/>
    <xdr:sp macro="" textlink="">
      <xdr:nvSpPr>
        <xdr:cNvPr id="73" name="【体育館・プール】&#10;有形固定資産減価償却率最大値テキスト"/>
        <xdr:cNvSpPr txBox="1"/>
      </xdr:nvSpPr>
      <xdr:spPr>
        <a:xfrm>
          <a:off x="4673600" y="942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52578</xdr:rowOff>
    </xdr:from>
    <xdr:to>
      <xdr:col>24</xdr:col>
      <xdr:colOff>152400</xdr:colOff>
      <xdr:row>56</xdr:row>
      <xdr:rowOff>52578</xdr:rowOff>
    </xdr:to>
    <xdr:cxnSp macro="">
      <xdr:nvCxnSpPr>
        <xdr:cNvPr id="74" name="直線コネクタ 73"/>
        <xdr:cNvCxnSpPr/>
      </xdr:nvCxnSpPr>
      <xdr:spPr>
        <a:xfrm>
          <a:off x="4546600" y="965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80789</xdr:rowOff>
    </xdr:from>
    <xdr:ext cx="405111" cy="259045"/>
    <xdr:sp macro="" textlink="">
      <xdr:nvSpPr>
        <xdr:cNvPr id="75" name="【体育館・プール】&#10;有形固定資産減価償却率平均値テキスト"/>
        <xdr:cNvSpPr txBox="1"/>
      </xdr:nvSpPr>
      <xdr:spPr>
        <a:xfrm>
          <a:off x="4673600" y="10196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76" name="フローチャート: 判断 75"/>
        <xdr:cNvSpPr/>
      </xdr:nvSpPr>
      <xdr:spPr>
        <a:xfrm>
          <a:off x="4584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22352</xdr:rowOff>
    </xdr:from>
    <xdr:to>
      <xdr:col>20</xdr:col>
      <xdr:colOff>38100</xdr:colOff>
      <xdr:row>60</xdr:row>
      <xdr:rowOff>123952</xdr:rowOff>
    </xdr:to>
    <xdr:sp macro="" textlink="">
      <xdr:nvSpPr>
        <xdr:cNvPr id="77" name="フローチャート: 判断 76"/>
        <xdr:cNvSpPr/>
      </xdr:nvSpPr>
      <xdr:spPr>
        <a:xfrm>
          <a:off x="3746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115079</xdr:rowOff>
    </xdr:from>
    <xdr:ext cx="405111" cy="259045"/>
    <xdr:sp macro="" textlink="">
      <xdr:nvSpPr>
        <xdr:cNvPr id="78" name="n_1aveValue【体育館・プール】&#10;有形固定資産減価償却率"/>
        <xdr:cNvSpPr txBox="1"/>
      </xdr:nvSpPr>
      <xdr:spPr>
        <a:xfrm>
          <a:off x="3582044"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136652</xdr:rowOff>
    </xdr:from>
    <xdr:to>
      <xdr:col>15</xdr:col>
      <xdr:colOff>101600</xdr:colOff>
      <xdr:row>60</xdr:row>
      <xdr:rowOff>66802</xdr:rowOff>
    </xdr:to>
    <xdr:sp macro="" textlink="">
      <xdr:nvSpPr>
        <xdr:cNvPr id="79" name="フローチャート: 判断 78"/>
        <xdr:cNvSpPr/>
      </xdr:nvSpPr>
      <xdr:spPr>
        <a:xfrm>
          <a:off x="2857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57929</xdr:rowOff>
    </xdr:from>
    <xdr:ext cx="405111" cy="259045"/>
    <xdr:sp macro="" textlink="">
      <xdr:nvSpPr>
        <xdr:cNvPr id="80" name="n_2aveValue【体育館・プール】&#10;有形固定資産減価償却率"/>
        <xdr:cNvSpPr txBox="1"/>
      </xdr:nvSpPr>
      <xdr:spPr>
        <a:xfrm>
          <a:off x="2705744"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136652</xdr:rowOff>
    </xdr:from>
    <xdr:to>
      <xdr:col>10</xdr:col>
      <xdr:colOff>165100</xdr:colOff>
      <xdr:row>59</xdr:row>
      <xdr:rowOff>66802</xdr:rowOff>
    </xdr:to>
    <xdr:sp macro="" textlink="">
      <xdr:nvSpPr>
        <xdr:cNvPr id="81" name="フローチャート: 判断 80"/>
        <xdr:cNvSpPr/>
      </xdr:nvSpPr>
      <xdr:spPr>
        <a:xfrm>
          <a:off x="1968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83329</xdr:rowOff>
    </xdr:from>
    <xdr:ext cx="405111" cy="259045"/>
    <xdr:sp macro="" textlink="">
      <xdr:nvSpPr>
        <xdr:cNvPr id="82" name="n_3aveValue【体育館・プール】&#10;有形固定資産減価償却率"/>
        <xdr:cNvSpPr txBox="1"/>
      </xdr:nvSpPr>
      <xdr:spPr>
        <a:xfrm>
          <a:off x="181674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154940</xdr:rowOff>
    </xdr:from>
    <xdr:to>
      <xdr:col>24</xdr:col>
      <xdr:colOff>114300</xdr:colOff>
      <xdr:row>59</xdr:row>
      <xdr:rowOff>85090</xdr:rowOff>
    </xdr:to>
    <xdr:sp macro="" textlink="">
      <xdr:nvSpPr>
        <xdr:cNvPr id="88" name="楕円 87"/>
        <xdr:cNvSpPr/>
      </xdr:nvSpPr>
      <xdr:spPr>
        <a:xfrm>
          <a:off x="4584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6367</xdr:rowOff>
    </xdr:from>
    <xdr:ext cx="405111" cy="259045"/>
    <xdr:sp macro="" textlink="">
      <xdr:nvSpPr>
        <xdr:cNvPr id="89" name="【体育館・プール】&#10;有形固定資産減価償却率該当値テキスト"/>
        <xdr:cNvSpPr txBox="1"/>
      </xdr:nvSpPr>
      <xdr:spPr>
        <a:xfrm>
          <a:off x="4673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148082</xdr:rowOff>
    </xdr:from>
    <xdr:to>
      <xdr:col>20</xdr:col>
      <xdr:colOff>38100</xdr:colOff>
      <xdr:row>59</xdr:row>
      <xdr:rowOff>78232</xdr:rowOff>
    </xdr:to>
    <xdr:sp macro="" textlink="">
      <xdr:nvSpPr>
        <xdr:cNvPr id="90" name="楕円 89"/>
        <xdr:cNvSpPr/>
      </xdr:nvSpPr>
      <xdr:spPr>
        <a:xfrm>
          <a:off x="3746500" y="100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27432</xdr:rowOff>
    </xdr:from>
    <xdr:to>
      <xdr:col>24</xdr:col>
      <xdr:colOff>63500</xdr:colOff>
      <xdr:row>59</xdr:row>
      <xdr:rowOff>34290</xdr:rowOff>
    </xdr:to>
    <xdr:cxnSp macro="">
      <xdr:nvCxnSpPr>
        <xdr:cNvPr id="91" name="直線コネクタ 90"/>
        <xdr:cNvCxnSpPr/>
      </xdr:nvCxnSpPr>
      <xdr:spPr>
        <a:xfrm>
          <a:off x="3797300" y="1014298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42926</xdr:rowOff>
    </xdr:from>
    <xdr:to>
      <xdr:col>15</xdr:col>
      <xdr:colOff>101600</xdr:colOff>
      <xdr:row>59</xdr:row>
      <xdr:rowOff>144526</xdr:rowOff>
    </xdr:to>
    <xdr:sp macro="" textlink="">
      <xdr:nvSpPr>
        <xdr:cNvPr id="92" name="楕円 91"/>
        <xdr:cNvSpPr/>
      </xdr:nvSpPr>
      <xdr:spPr>
        <a:xfrm>
          <a:off x="2857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27432</xdr:rowOff>
    </xdr:from>
    <xdr:to>
      <xdr:col>19</xdr:col>
      <xdr:colOff>177800</xdr:colOff>
      <xdr:row>59</xdr:row>
      <xdr:rowOff>93726</xdr:rowOff>
    </xdr:to>
    <xdr:cxnSp macro="">
      <xdr:nvCxnSpPr>
        <xdr:cNvPr id="93" name="直線コネクタ 92"/>
        <xdr:cNvCxnSpPr/>
      </xdr:nvCxnSpPr>
      <xdr:spPr>
        <a:xfrm flipV="1">
          <a:off x="2908300" y="1014298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93218</xdr:rowOff>
    </xdr:from>
    <xdr:to>
      <xdr:col>10</xdr:col>
      <xdr:colOff>165100</xdr:colOff>
      <xdr:row>60</xdr:row>
      <xdr:rowOff>23368</xdr:rowOff>
    </xdr:to>
    <xdr:sp macro="" textlink="">
      <xdr:nvSpPr>
        <xdr:cNvPr id="94" name="楕円 93"/>
        <xdr:cNvSpPr/>
      </xdr:nvSpPr>
      <xdr:spPr>
        <a:xfrm>
          <a:off x="1968500" y="102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93726</xdr:rowOff>
    </xdr:from>
    <xdr:to>
      <xdr:col>15</xdr:col>
      <xdr:colOff>50800</xdr:colOff>
      <xdr:row>59</xdr:row>
      <xdr:rowOff>144018</xdr:rowOff>
    </xdr:to>
    <xdr:cxnSp macro="">
      <xdr:nvCxnSpPr>
        <xdr:cNvPr id="95" name="直線コネクタ 94"/>
        <xdr:cNvCxnSpPr/>
      </xdr:nvCxnSpPr>
      <xdr:spPr>
        <a:xfrm flipV="1">
          <a:off x="2019300" y="102092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94759</xdr:rowOff>
    </xdr:from>
    <xdr:ext cx="405111" cy="259045"/>
    <xdr:sp macro="" textlink="">
      <xdr:nvSpPr>
        <xdr:cNvPr id="96" name="n_1mainValue【体育館・プール】&#10;有形固定資産減価償却率"/>
        <xdr:cNvSpPr txBox="1"/>
      </xdr:nvSpPr>
      <xdr:spPr>
        <a:xfrm>
          <a:off x="3582044" y="986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161053</xdr:rowOff>
    </xdr:from>
    <xdr:ext cx="405111" cy="259045"/>
    <xdr:sp macro="" textlink="">
      <xdr:nvSpPr>
        <xdr:cNvPr id="97" name="n_2mainValue【体育館・プール】&#10;有形固定資産減価償却率"/>
        <xdr:cNvSpPr txBox="1"/>
      </xdr:nvSpPr>
      <xdr:spPr>
        <a:xfrm>
          <a:off x="2705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14495</xdr:rowOff>
    </xdr:from>
    <xdr:ext cx="405111" cy="259045"/>
    <xdr:sp macro="" textlink="">
      <xdr:nvSpPr>
        <xdr:cNvPr id="98" name="n_3mainValue【体育館・プール】&#10;有形固定資産減価償却率"/>
        <xdr:cNvSpPr txBox="1"/>
      </xdr:nvSpPr>
      <xdr:spPr>
        <a:xfrm>
          <a:off x="1816744" y="1030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9" name="直線コネクタ 10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0" name="テキスト ボックス 10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1" name="直線コネクタ 11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2" name="テキスト ボックス 11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3" name="直線コネクタ 11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4" name="テキスト ボックス 11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5" name="直線コネクタ 11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6" name="テキスト ボックス 11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7" name="直線コネクタ 11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8" name="テキスト ボックス 11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9" name="直線コネクタ 11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0" name="テキスト ボックス 11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60416</xdr:rowOff>
    </xdr:from>
    <xdr:to>
      <xdr:col>54</xdr:col>
      <xdr:colOff>189865</xdr:colOff>
      <xdr:row>63</xdr:row>
      <xdr:rowOff>164919</xdr:rowOff>
    </xdr:to>
    <xdr:cxnSp macro="">
      <xdr:nvCxnSpPr>
        <xdr:cNvPr id="124" name="直線コネクタ 123"/>
        <xdr:cNvCxnSpPr/>
      </xdr:nvCxnSpPr>
      <xdr:spPr>
        <a:xfrm flipV="1">
          <a:off x="10476865" y="9661616"/>
          <a:ext cx="0" cy="130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168746</xdr:rowOff>
    </xdr:from>
    <xdr:ext cx="469744" cy="259045"/>
    <xdr:sp macro="" textlink="">
      <xdr:nvSpPr>
        <xdr:cNvPr id="125" name="【体育館・プール】&#10;一人当たり面積最小値テキスト"/>
        <xdr:cNvSpPr txBox="1"/>
      </xdr:nvSpPr>
      <xdr:spPr>
        <a:xfrm>
          <a:off x="10515600" y="1097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164919</xdr:rowOff>
    </xdr:from>
    <xdr:to>
      <xdr:col>55</xdr:col>
      <xdr:colOff>88900</xdr:colOff>
      <xdr:row>63</xdr:row>
      <xdr:rowOff>164919</xdr:rowOff>
    </xdr:to>
    <xdr:cxnSp macro="">
      <xdr:nvCxnSpPr>
        <xdr:cNvPr id="126" name="直線コネクタ 125"/>
        <xdr:cNvCxnSpPr/>
      </xdr:nvCxnSpPr>
      <xdr:spPr>
        <a:xfrm>
          <a:off x="10388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7093</xdr:rowOff>
    </xdr:from>
    <xdr:ext cx="469744" cy="259045"/>
    <xdr:sp macro="" textlink="">
      <xdr:nvSpPr>
        <xdr:cNvPr id="127" name="【体育館・プール】&#10;一人当たり面積最大値テキスト"/>
        <xdr:cNvSpPr txBox="1"/>
      </xdr:nvSpPr>
      <xdr:spPr>
        <a:xfrm>
          <a:off x="10515600" y="943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60416</xdr:rowOff>
    </xdr:from>
    <xdr:to>
      <xdr:col>55</xdr:col>
      <xdr:colOff>88900</xdr:colOff>
      <xdr:row>56</xdr:row>
      <xdr:rowOff>60416</xdr:rowOff>
    </xdr:to>
    <xdr:cxnSp macro="">
      <xdr:nvCxnSpPr>
        <xdr:cNvPr id="128" name="直線コネクタ 127"/>
        <xdr:cNvCxnSpPr/>
      </xdr:nvCxnSpPr>
      <xdr:spPr>
        <a:xfrm>
          <a:off x="10388600" y="966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10903</xdr:rowOff>
    </xdr:from>
    <xdr:ext cx="469744" cy="259045"/>
    <xdr:sp macro="" textlink="">
      <xdr:nvSpPr>
        <xdr:cNvPr id="129" name="【体育館・プール】&#10;一人当たり面積平均値テキスト"/>
        <xdr:cNvSpPr txBox="1"/>
      </xdr:nvSpPr>
      <xdr:spPr>
        <a:xfrm>
          <a:off x="10515600" y="1046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32476</xdr:rowOff>
    </xdr:from>
    <xdr:to>
      <xdr:col>55</xdr:col>
      <xdr:colOff>50800</xdr:colOff>
      <xdr:row>61</xdr:row>
      <xdr:rowOff>134076</xdr:rowOff>
    </xdr:to>
    <xdr:sp macro="" textlink="">
      <xdr:nvSpPr>
        <xdr:cNvPr id="130" name="フローチャート: 判断 129"/>
        <xdr:cNvSpPr/>
      </xdr:nvSpPr>
      <xdr:spPr>
        <a:xfrm>
          <a:off x="10426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131" name="フローチャート: 判断 130"/>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144797</xdr:rowOff>
    </xdr:from>
    <xdr:ext cx="469744" cy="259045"/>
    <xdr:sp macro="" textlink="">
      <xdr:nvSpPr>
        <xdr:cNvPr id="132" name="n_1aveValue【体育館・プール】&#10;一人当たり面積"/>
        <xdr:cNvSpPr txBox="1"/>
      </xdr:nvSpPr>
      <xdr:spPr>
        <a:xfrm>
          <a:off x="93917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86360</xdr:rowOff>
    </xdr:from>
    <xdr:to>
      <xdr:col>46</xdr:col>
      <xdr:colOff>38100</xdr:colOff>
      <xdr:row>62</xdr:row>
      <xdr:rowOff>16510</xdr:rowOff>
    </xdr:to>
    <xdr:sp macro="" textlink="">
      <xdr:nvSpPr>
        <xdr:cNvPr id="133" name="フローチャート: 判断 132"/>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7637</xdr:rowOff>
    </xdr:from>
    <xdr:ext cx="469744" cy="259045"/>
    <xdr:sp macro="" textlink="">
      <xdr:nvSpPr>
        <xdr:cNvPr id="134" name="n_2aveValue【体育館・プール】&#10;一人当たり面積"/>
        <xdr:cNvSpPr txBox="1"/>
      </xdr:nvSpPr>
      <xdr:spPr>
        <a:xfrm>
          <a:off x="8515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127181</xdr:rowOff>
    </xdr:from>
    <xdr:to>
      <xdr:col>41</xdr:col>
      <xdr:colOff>101600</xdr:colOff>
      <xdr:row>61</xdr:row>
      <xdr:rowOff>57331</xdr:rowOff>
    </xdr:to>
    <xdr:sp macro="" textlink="">
      <xdr:nvSpPr>
        <xdr:cNvPr id="135" name="フローチャート: 判断 134"/>
        <xdr:cNvSpPr/>
      </xdr:nvSpPr>
      <xdr:spPr>
        <a:xfrm>
          <a:off x="7810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73858</xdr:rowOff>
    </xdr:from>
    <xdr:ext cx="469744" cy="259045"/>
    <xdr:sp macro="" textlink="">
      <xdr:nvSpPr>
        <xdr:cNvPr id="136" name="n_3aveValue【体育館・プール】&#10;一人当たり面積"/>
        <xdr:cNvSpPr txBox="1"/>
      </xdr:nvSpPr>
      <xdr:spPr>
        <a:xfrm>
          <a:off x="7626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7" name="テキスト ボックス 1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123916</xdr:rowOff>
    </xdr:from>
    <xdr:to>
      <xdr:col>55</xdr:col>
      <xdr:colOff>50800</xdr:colOff>
      <xdr:row>60</xdr:row>
      <xdr:rowOff>54066</xdr:rowOff>
    </xdr:to>
    <xdr:sp macro="" textlink="">
      <xdr:nvSpPr>
        <xdr:cNvPr id="142" name="楕円 141"/>
        <xdr:cNvSpPr/>
      </xdr:nvSpPr>
      <xdr:spPr>
        <a:xfrm>
          <a:off x="104267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146793</xdr:rowOff>
    </xdr:from>
    <xdr:ext cx="469744" cy="259045"/>
    <xdr:sp macro="" textlink="">
      <xdr:nvSpPr>
        <xdr:cNvPr id="143" name="【体育館・プール】&#10;一人当たり面積該当値テキスト"/>
        <xdr:cNvSpPr txBox="1"/>
      </xdr:nvSpPr>
      <xdr:spPr>
        <a:xfrm>
          <a:off x="10515600" y="1009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140244</xdr:rowOff>
    </xdr:from>
    <xdr:to>
      <xdr:col>50</xdr:col>
      <xdr:colOff>165100</xdr:colOff>
      <xdr:row>60</xdr:row>
      <xdr:rowOff>70394</xdr:rowOff>
    </xdr:to>
    <xdr:sp macro="" textlink="">
      <xdr:nvSpPr>
        <xdr:cNvPr id="144" name="楕円 143"/>
        <xdr:cNvSpPr/>
      </xdr:nvSpPr>
      <xdr:spPr>
        <a:xfrm>
          <a:off x="9588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3266</xdr:rowOff>
    </xdr:from>
    <xdr:to>
      <xdr:col>55</xdr:col>
      <xdr:colOff>0</xdr:colOff>
      <xdr:row>60</xdr:row>
      <xdr:rowOff>19594</xdr:rowOff>
    </xdr:to>
    <xdr:cxnSp macro="">
      <xdr:nvCxnSpPr>
        <xdr:cNvPr id="145" name="直線コネクタ 144"/>
        <xdr:cNvCxnSpPr/>
      </xdr:nvCxnSpPr>
      <xdr:spPr>
        <a:xfrm flipV="1">
          <a:off x="9639300" y="1029026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135346</xdr:rowOff>
    </xdr:from>
    <xdr:to>
      <xdr:col>46</xdr:col>
      <xdr:colOff>38100</xdr:colOff>
      <xdr:row>60</xdr:row>
      <xdr:rowOff>65496</xdr:rowOff>
    </xdr:to>
    <xdr:sp macro="" textlink="">
      <xdr:nvSpPr>
        <xdr:cNvPr id="146" name="楕円 145"/>
        <xdr:cNvSpPr/>
      </xdr:nvSpPr>
      <xdr:spPr>
        <a:xfrm>
          <a:off x="8699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14696</xdr:rowOff>
    </xdr:from>
    <xdr:to>
      <xdr:col>50</xdr:col>
      <xdr:colOff>114300</xdr:colOff>
      <xdr:row>60</xdr:row>
      <xdr:rowOff>19594</xdr:rowOff>
    </xdr:to>
    <xdr:cxnSp macro="">
      <xdr:nvCxnSpPr>
        <xdr:cNvPr id="147" name="直線コネクタ 146"/>
        <xdr:cNvCxnSpPr/>
      </xdr:nvCxnSpPr>
      <xdr:spPr>
        <a:xfrm>
          <a:off x="8750300" y="1030169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156573</xdr:rowOff>
    </xdr:from>
    <xdr:to>
      <xdr:col>41</xdr:col>
      <xdr:colOff>101600</xdr:colOff>
      <xdr:row>61</xdr:row>
      <xdr:rowOff>86723</xdr:rowOff>
    </xdr:to>
    <xdr:sp macro="" textlink="">
      <xdr:nvSpPr>
        <xdr:cNvPr id="148" name="楕円 147"/>
        <xdr:cNvSpPr/>
      </xdr:nvSpPr>
      <xdr:spPr>
        <a:xfrm>
          <a:off x="7810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14696</xdr:rowOff>
    </xdr:from>
    <xdr:to>
      <xdr:col>45</xdr:col>
      <xdr:colOff>177800</xdr:colOff>
      <xdr:row>61</xdr:row>
      <xdr:rowOff>35923</xdr:rowOff>
    </xdr:to>
    <xdr:cxnSp macro="">
      <xdr:nvCxnSpPr>
        <xdr:cNvPr id="149" name="直線コネクタ 148"/>
        <xdr:cNvCxnSpPr/>
      </xdr:nvCxnSpPr>
      <xdr:spPr>
        <a:xfrm flipV="1">
          <a:off x="7861300" y="10301696"/>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86921</xdr:rowOff>
    </xdr:from>
    <xdr:ext cx="469744" cy="259045"/>
    <xdr:sp macro="" textlink="">
      <xdr:nvSpPr>
        <xdr:cNvPr id="150" name="n_1mainValue【体育館・プール】&#10;一人当たり面積"/>
        <xdr:cNvSpPr txBox="1"/>
      </xdr:nvSpPr>
      <xdr:spPr>
        <a:xfrm>
          <a:off x="9391727" y="1003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82023</xdr:rowOff>
    </xdr:from>
    <xdr:ext cx="469744" cy="259045"/>
    <xdr:sp macro="" textlink="">
      <xdr:nvSpPr>
        <xdr:cNvPr id="151" name="n_2mainValue【体育館・プール】&#10;一人当たり面積"/>
        <xdr:cNvSpPr txBox="1"/>
      </xdr:nvSpPr>
      <xdr:spPr>
        <a:xfrm>
          <a:off x="8515427" y="1002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77850</xdr:rowOff>
    </xdr:from>
    <xdr:ext cx="469744" cy="259045"/>
    <xdr:sp macro="" textlink="">
      <xdr:nvSpPr>
        <xdr:cNvPr id="152" name="n_3mainValue【体育館・プール】&#10;一人当たり面積"/>
        <xdr:cNvSpPr txBox="1"/>
      </xdr:nvSpPr>
      <xdr:spPr>
        <a:xfrm>
          <a:off x="7626427" y="1053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3" name="正方形/長方形 1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4" name="正方形/長方形 1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5" name="正方形/長方形 1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6" name="正方形/長方形 1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7" name="正方形/長方形 1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8" name="正方形/長方形 1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9" name="正方形/長方形 1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0" name="正方形/長方形 1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1" name="テキスト ボックス 1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2" name="直線コネクタ 1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3" name="テキスト ボックス 16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4" name="直線コネクタ 1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5" name="テキスト ボックス 16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6" name="直線コネクタ 1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7" name="テキスト ボックス 1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8" name="直線コネクタ 1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9" name="テキスト ボックス 1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0" name="直線コネクタ 1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1" name="テキスト ボックス 1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2" name="直線コネクタ 1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3" name="テキスト ボックス 17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4" name="直線コネクタ 1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5" name="テキスト ボックス 17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120014</xdr:rowOff>
    </xdr:to>
    <xdr:cxnSp macro="">
      <xdr:nvCxnSpPr>
        <xdr:cNvPr id="177" name="直線コネクタ 176"/>
        <xdr:cNvCxnSpPr/>
      </xdr:nvCxnSpPr>
      <xdr:spPr>
        <a:xfrm flipV="1">
          <a:off x="4634865" y="134112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178"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179" name="直線コネクタ 178"/>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80"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81" name="直線コネクタ 180"/>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24782</xdr:rowOff>
    </xdr:from>
    <xdr:ext cx="405111" cy="259045"/>
    <xdr:sp macro="" textlink="">
      <xdr:nvSpPr>
        <xdr:cNvPr id="182" name="【福祉施設】&#10;有形固定資産減価償却率平均値テキスト"/>
        <xdr:cNvSpPr txBox="1"/>
      </xdr:nvSpPr>
      <xdr:spPr>
        <a:xfrm>
          <a:off x="4673600" y="1408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46355</xdr:rowOff>
    </xdr:from>
    <xdr:to>
      <xdr:col>24</xdr:col>
      <xdr:colOff>114300</xdr:colOff>
      <xdr:row>82</xdr:row>
      <xdr:rowOff>147955</xdr:rowOff>
    </xdr:to>
    <xdr:sp macro="" textlink="">
      <xdr:nvSpPr>
        <xdr:cNvPr id="183" name="フローチャート: 判断 182"/>
        <xdr:cNvSpPr/>
      </xdr:nvSpPr>
      <xdr:spPr>
        <a:xfrm>
          <a:off x="45847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95886</xdr:rowOff>
    </xdr:from>
    <xdr:to>
      <xdr:col>20</xdr:col>
      <xdr:colOff>38100</xdr:colOff>
      <xdr:row>83</xdr:row>
      <xdr:rowOff>26036</xdr:rowOff>
    </xdr:to>
    <xdr:sp macro="" textlink="">
      <xdr:nvSpPr>
        <xdr:cNvPr id="184" name="フローチャート: 判断 183"/>
        <xdr:cNvSpPr/>
      </xdr:nvSpPr>
      <xdr:spPr>
        <a:xfrm>
          <a:off x="3746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17163</xdr:rowOff>
    </xdr:from>
    <xdr:ext cx="405111" cy="259045"/>
    <xdr:sp macro="" textlink="">
      <xdr:nvSpPr>
        <xdr:cNvPr id="185" name="n_1aveValue【福祉施設】&#10;有形固定資産減価償却率"/>
        <xdr:cNvSpPr txBox="1"/>
      </xdr:nvSpPr>
      <xdr:spPr>
        <a:xfrm>
          <a:off x="35820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124461</xdr:rowOff>
    </xdr:from>
    <xdr:to>
      <xdr:col>15</xdr:col>
      <xdr:colOff>101600</xdr:colOff>
      <xdr:row>83</xdr:row>
      <xdr:rowOff>54611</xdr:rowOff>
    </xdr:to>
    <xdr:sp macro="" textlink="">
      <xdr:nvSpPr>
        <xdr:cNvPr id="186" name="フローチャート: 判断 185"/>
        <xdr:cNvSpPr/>
      </xdr:nvSpPr>
      <xdr:spPr>
        <a:xfrm>
          <a:off x="2857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45738</xdr:rowOff>
    </xdr:from>
    <xdr:ext cx="405111" cy="259045"/>
    <xdr:sp macro="" textlink="">
      <xdr:nvSpPr>
        <xdr:cNvPr id="187" name="n_2aveValue【福祉施設】&#10;有形固定資産減価償却率"/>
        <xdr:cNvSpPr txBox="1"/>
      </xdr:nvSpPr>
      <xdr:spPr>
        <a:xfrm>
          <a:off x="2705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23495</xdr:rowOff>
    </xdr:from>
    <xdr:to>
      <xdr:col>10</xdr:col>
      <xdr:colOff>165100</xdr:colOff>
      <xdr:row>83</xdr:row>
      <xdr:rowOff>125095</xdr:rowOff>
    </xdr:to>
    <xdr:sp macro="" textlink="">
      <xdr:nvSpPr>
        <xdr:cNvPr id="188" name="フローチャート: 判断 187"/>
        <xdr:cNvSpPr/>
      </xdr:nvSpPr>
      <xdr:spPr>
        <a:xfrm>
          <a:off x="1968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116222</xdr:rowOff>
    </xdr:from>
    <xdr:ext cx="405111" cy="259045"/>
    <xdr:sp macro="" textlink="">
      <xdr:nvSpPr>
        <xdr:cNvPr id="189" name="n_3aveValue【福祉施設】&#10;有形固定資産減価償却率"/>
        <xdr:cNvSpPr txBox="1"/>
      </xdr:nvSpPr>
      <xdr:spPr>
        <a:xfrm>
          <a:off x="1816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0" name="テキスト ボックス 1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1" name="テキスト ボックス 1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2" name="テキスト ボックス 1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3" name="テキスト ボックス 1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4" name="テキスト ボックス 1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52070</xdr:rowOff>
    </xdr:from>
    <xdr:to>
      <xdr:col>24</xdr:col>
      <xdr:colOff>114300</xdr:colOff>
      <xdr:row>80</xdr:row>
      <xdr:rowOff>153670</xdr:rowOff>
    </xdr:to>
    <xdr:sp macro="" textlink="">
      <xdr:nvSpPr>
        <xdr:cNvPr id="195" name="楕円 194"/>
        <xdr:cNvSpPr/>
      </xdr:nvSpPr>
      <xdr:spPr>
        <a:xfrm>
          <a:off x="45847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74947</xdr:rowOff>
    </xdr:from>
    <xdr:ext cx="405111" cy="259045"/>
    <xdr:sp macro="" textlink="">
      <xdr:nvSpPr>
        <xdr:cNvPr id="196" name="【福祉施設】&#10;有形固定資産減価償却率該当値テキスト"/>
        <xdr:cNvSpPr txBox="1"/>
      </xdr:nvSpPr>
      <xdr:spPr>
        <a:xfrm>
          <a:off x="4673600"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78739</xdr:rowOff>
    </xdr:from>
    <xdr:to>
      <xdr:col>20</xdr:col>
      <xdr:colOff>38100</xdr:colOff>
      <xdr:row>81</xdr:row>
      <xdr:rowOff>8889</xdr:rowOff>
    </xdr:to>
    <xdr:sp macro="" textlink="">
      <xdr:nvSpPr>
        <xdr:cNvPr id="197" name="楕円 196"/>
        <xdr:cNvSpPr/>
      </xdr:nvSpPr>
      <xdr:spPr>
        <a:xfrm>
          <a:off x="3746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102870</xdr:rowOff>
    </xdr:from>
    <xdr:to>
      <xdr:col>24</xdr:col>
      <xdr:colOff>63500</xdr:colOff>
      <xdr:row>80</xdr:row>
      <xdr:rowOff>129539</xdr:rowOff>
    </xdr:to>
    <xdr:cxnSp macro="">
      <xdr:nvCxnSpPr>
        <xdr:cNvPr id="198" name="直線コネクタ 197"/>
        <xdr:cNvCxnSpPr/>
      </xdr:nvCxnSpPr>
      <xdr:spPr>
        <a:xfrm flipV="1">
          <a:off x="3797300" y="138188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84455</xdr:rowOff>
    </xdr:from>
    <xdr:to>
      <xdr:col>15</xdr:col>
      <xdr:colOff>101600</xdr:colOff>
      <xdr:row>81</xdr:row>
      <xdr:rowOff>14605</xdr:rowOff>
    </xdr:to>
    <xdr:sp macro="" textlink="">
      <xdr:nvSpPr>
        <xdr:cNvPr id="199" name="楕円 198"/>
        <xdr:cNvSpPr/>
      </xdr:nvSpPr>
      <xdr:spPr>
        <a:xfrm>
          <a:off x="2857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129539</xdr:rowOff>
    </xdr:from>
    <xdr:to>
      <xdr:col>19</xdr:col>
      <xdr:colOff>177800</xdr:colOff>
      <xdr:row>80</xdr:row>
      <xdr:rowOff>135255</xdr:rowOff>
    </xdr:to>
    <xdr:cxnSp macro="">
      <xdr:nvCxnSpPr>
        <xdr:cNvPr id="200" name="直線コネクタ 199"/>
        <xdr:cNvCxnSpPr/>
      </xdr:nvCxnSpPr>
      <xdr:spPr>
        <a:xfrm flipV="1">
          <a:off x="2908300" y="138455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126364</xdr:rowOff>
    </xdr:from>
    <xdr:to>
      <xdr:col>10</xdr:col>
      <xdr:colOff>165100</xdr:colOff>
      <xdr:row>81</xdr:row>
      <xdr:rowOff>56514</xdr:rowOff>
    </xdr:to>
    <xdr:sp macro="" textlink="">
      <xdr:nvSpPr>
        <xdr:cNvPr id="201" name="楕円 200"/>
        <xdr:cNvSpPr/>
      </xdr:nvSpPr>
      <xdr:spPr>
        <a:xfrm>
          <a:off x="1968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135255</xdr:rowOff>
    </xdr:from>
    <xdr:to>
      <xdr:col>15</xdr:col>
      <xdr:colOff>50800</xdr:colOff>
      <xdr:row>81</xdr:row>
      <xdr:rowOff>5714</xdr:rowOff>
    </xdr:to>
    <xdr:cxnSp macro="">
      <xdr:nvCxnSpPr>
        <xdr:cNvPr id="202" name="直線コネクタ 201"/>
        <xdr:cNvCxnSpPr/>
      </xdr:nvCxnSpPr>
      <xdr:spPr>
        <a:xfrm flipV="1">
          <a:off x="2019300" y="138512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25416</xdr:rowOff>
    </xdr:from>
    <xdr:ext cx="405111" cy="259045"/>
    <xdr:sp macro="" textlink="">
      <xdr:nvSpPr>
        <xdr:cNvPr id="203" name="n_1mainValue【福祉施設】&#10;有形固定資産減価償却率"/>
        <xdr:cNvSpPr txBox="1"/>
      </xdr:nvSpPr>
      <xdr:spPr>
        <a:xfrm>
          <a:off x="3582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31132</xdr:rowOff>
    </xdr:from>
    <xdr:ext cx="405111" cy="259045"/>
    <xdr:sp macro="" textlink="">
      <xdr:nvSpPr>
        <xdr:cNvPr id="204" name="n_2mainValue【福祉施設】&#10;有形固定資産減価償却率"/>
        <xdr:cNvSpPr txBox="1"/>
      </xdr:nvSpPr>
      <xdr:spPr>
        <a:xfrm>
          <a:off x="27057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73041</xdr:rowOff>
    </xdr:from>
    <xdr:ext cx="405111" cy="259045"/>
    <xdr:sp macro="" textlink="">
      <xdr:nvSpPr>
        <xdr:cNvPr id="205" name="n_3mainValue【福祉施設】&#10;有形固定資産減価償却率"/>
        <xdr:cNvSpPr txBox="1"/>
      </xdr:nvSpPr>
      <xdr:spPr>
        <a:xfrm>
          <a:off x="1816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6" name="正方形/長方形 2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7" name="正方形/長方形 2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8" name="正方形/長方形 2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9" name="正方形/長方形 2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0" name="正方形/長方形 2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1" name="正方形/長方形 2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2" name="正方形/長方形 2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3" name="正方形/長方形 2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4" name="テキスト ボックス 2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5" name="直線コネクタ 2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6" name="直線コネクタ 21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7" name="テキスト ボックス 21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8" name="直線コネクタ 21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9" name="テキスト ボックス 21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0" name="直線コネクタ 21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1" name="テキスト ボックス 22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2" name="直線コネクタ 22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3" name="テキスト ボックス 22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4" name="直線コネクタ 2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5" name="テキスト ボックス 2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115824</xdr:rowOff>
    </xdr:from>
    <xdr:to>
      <xdr:col>54</xdr:col>
      <xdr:colOff>189865</xdr:colOff>
      <xdr:row>85</xdr:row>
      <xdr:rowOff>163830</xdr:rowOff>
    </xdr:to>
    <xdr:cxnSp macro="">
      <xdr:nvCxnSpPr>
        <xdr:cNvPr id="227" name="直線コネクタ 226"/>
        <xdr:cNvCxnSpPr/>
      </xdr:nvCxnSpPr>
      <xdr:spPr>
        <a:xfrm flipV="1">
          <a:off x="10476865" y="13317474"/>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167657</xdr:rowOff>
    </xdr:from>
    <xdr:ext cx="469744" cy="259045"/>
    <xdr:sp macro="" textlink="">
      <xdr:nvSpPr>
        <xdr:cNvPr id="228" name="【福祉施設】&#10;一人当たり面積最小値テキスト"/>
        <xdr:cNvSpPr txBox="1"/>
      </xdr:nvSpPr>
      <xdr:spPr>
        <a:xfrm>
          <a:off x="10515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163830</xdr:rowOff>
    </xdr:from>
    <xdr:to>
      <xdr:col>55</xdr:col>
      <xdr:colOff>88900</xdr:colOff>
      <xdr:row>85</xdr:row>
      <xdr:rowOff>163830</xdr:rowOff>
    </xdr:to>
    <xdr:cxnSp macro="">
      <xdr:nvCxnSpPr>
        <xdr:cNvPr id="229" name="直線コネクタ 228"/>
        <xdr:cNvCxnSpPr/>
      </xdr:nvCxnSpPr>
      <xdr:spPr>
        <a:xfrm>
          <a:off x="10388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62501</xdr:rowOff>
    </xdr:from>
    <xdr:ext cx="469744" cy="259045"/>
    <xdr:sp macro="" textlink="">
      <xdr:nvSpPr>
        <xdr:cNvPr id="230" name="【福祉施設】&#10;一人当たり面積最大値テキスト"/>
        <xdr:cNvSpPr txBox="1"/>
      </xdr:nvSpPr>
      <xdr:spPr>
        <a:xfrm>
          <a:off x="10515600" y="1309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115824</xdr:rowOff>
    </xdr:from>
    <xdr:to>
      <xdr:col>55</xdr:col>
      <xdr:colOff>88900</xdr:colOff>
      <xdr:row>77</xdr:row>
      <xdr:rowOff>115824</xdr:rowOff>
    </xdr:to>
    <xdr:cxnSp macro="">
      <xdr:nvCxnSpPr>
        <xdr:cNvPr id="231" name="直線コネクタ 230"/>
        <xdr:cNvCxnSpPr/>
      </xdr:nvCxnSpPr>
      <xdr:spPr>
        <a:xfrm>
          <a:off x="10388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38879</xdr:rowOff>
    </xdr:from>
    <xdr:ext cx="469744" cy="259045"/>
    <xdr:sp macro="" textlink="">
      <xdr:nvSpPr>
        <xdr:cNvPr id="232" name="【福祉施設】&#10;一人当たり面積平均値テキスト"/>
        <xdr:cNvSpPr txBox="1"/>
      </xdr:nvSpPr>
      <xdr:spPr>
        <a:xfrm>
          <a:off x="10515600" y="1426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60452</xdr:rowOff>
    </xdr:from>
    <xdr:to>
      <xdr:col>55</xdr:col>
      <xdr:colOff>50800</xdr:colOff>
      <xdr:row>83</xdr:row>
      <xdr:rowOff>162052</xdr:rowOff>
    </xdr:to>
    <xdr:sp macro="" textlink="">
      <xdr:nvSpPr>
        <xdr:cNvPr id="233" name="フローチャート: 判断 232"/>
        <xdr:cNvSpPr/>
      </xdr:nvSpPr>
      <xdr:spPr>
        <a:xfrm>
          <a:off x="10426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234" name="フローチャート: 判断 233"/>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150892</xdr:rowOff>
    </xdr:from>
    <xdr:ext cx="469744" cy="259045"/>
    <xdr:sp macro="" textlink="">
      <xdr:nvSpPr>
        <xdr:cNvPr id="235" name="n_1aveValue【福祉施設】&#10;一人当たり面積"/>
        <xdr:cNvSpPr txBox="1"/>
      </xdr:nvSpPr>
      <xdr:spPr>
        <a:xfrm>
          <a:off x="93917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67311</xdr:rowOff>
    </xdr:from>
    <xdr:to>
      <xdr:col>46</xdr:col>
      <xdr:colOff>38100</xdr:colOff>
      <xdr:row>83</xdr:row>
      <xdr:rowOff>168911</xdr:rowOff>
    </xdr:to>
    <xdr:sp macro="" textlink="">
      <xdr:nvSpPr>
        <xdr:cNvPr id="236" name="フローチャート: 判断 235"/>
        <xdr:cNvSpPr/>
      </xdr:nvSpPr>
      <xdr:spPr>
        <a:xfrm>
          <a:off x="8699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160038</xdr:rowOff>
    </xdr:from>
    <xdr:ext cx="469744" cy="259045"/>
    <xdr:sp macro="" textlink="">
      <xdr:nvSpPr>
        <xdr:cNvPr id="237" name="n_2aveValue【福祉施設】&#10;一人当たり面積"/>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55880</xdr:rowOff>
    </xdr:from>
    <xdr:to>
      <xdr:col>41</xdr:col>
      <xdr:colOff>101600</xdr:colOff>
      <xdr:row>83</xdr:row>
      <xdr:rowOff>157480</xdr:rowOff>
    </xdr:to>
    <xdr:sp macro="" textlink="">
      <xdr:nvSpPr>
        <xdr:cNvPr id="238" name="フローチャート: 判断 237"/>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148607</xdr:rowOff>
    </xdr:from>
    <xdr:ext cx="469744" cy="259045"/>
    <xdr:sp macro="" textlink="">
      <xdr:nvSpPr>
        <xdr:cNvPr id="239" name="n_3aveValue【福祉施設】&#10;一人当たり面積"/>
        <xdr:cNvSpPr txBox="1"/>
      </xdr:nvSpPr>
      <xdr:spPr>
        <a:xfrm>
          <a:off x="7626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0" name="テキスト ボックス 2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1" name="テキスト ボックス 2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2" name="テキスト ボックス 2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3" name="テキスト ボックス 2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4" name="テキスト ボックス 2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145035</xdr:rowOff>
    </xdr:from>
    <xdr:to>
      <xdr:col>55</xdr:col>
      <xdr:colOff>50800</xdr:colOff>
      <xdr:row>80</xdr:row>
      <xdr:rowOff>75185</xdr:rowOff>
    </xdr:to>
    <xdr:sp macro="" textlink="">
      <xdr:nvSpPr>
        <xdr:cNvPr id="245" name="楕円 244"/>
        <xdr:cNvSpPr/>
      </xdr:nvSpPr>
      <xdr:spPr>
        <a:xfrm>
          <a:off x="10426700" y="13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167912</xdr:rowOff>
    </xdr:from>
    <xdr:ext cx="469744" cy="259045"/>
    <xdr:sp macro="" textlink="">
      <xdr:nvSpPr>
        <xdr:cNvPr id="246" name="【福祉施設】&#10;一人当たり面積該当値テキスト"/>
        <xdr:cNvSpPr txBox="1"/>
      </xdr:nvSpPr>
      <xdr:spPr>
        <a:xfrm>
          <a:off x="10515600" y="1354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165608</xdr:rowOff>
    </xdr:from>
    <xdr:to>
      <xdr:col>50</xdr:col>
      <xdr:colOff>165100</xdr:colOff>
      <xdr:row>80</xdr:row>
      <xdr:rowOff>95758</xdr:rowOff>
    </xdr:to>
    <xdr:sp macro="" textlink="">
      <xdr:nvSpPr>
        <xdr:cNvPr id="247" name="楕円 246"/>
        <xdr:cNvSpPr/>
      </xdr:nvSpPr>
      <xdr:spPr>
        <a:xfrm>
          <a:off x="9588500" y="13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24385</xdr:rowOff>
    </xdr:from>
    <xdr:to>
      <xdr:col>55</xdr:col>
      <xdr:colOff>0</xdr:colOff>
      <xdr:row>80</xdr:row>
      <xdr:rowOff>44958</xdr:rowOff>
    </xdr:to>
    <xdr:cxnSp macro="">
      <xdr:nvCxnSpPr>
        <xdr:cNvPr id="248" name="直線コネクタ 247"/>
        <xdr:cNvCxnSpPr/>
      </xdr:nvCxnSpPr>
      <xdr:spPr>
        <a:xfrm flipV="1">
          <a:off x="9639300" y="13740385"/>
          <a:ext cx="8382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7874</xdr:rowOff>
    </xdr:from>
    <xdr:to>
      <xdr:col>46</xdr:col>
      <xdr:colOff>38100</xdr:colOff>
      <xdr:row>80</xdr:row>
      <xdr:rowOff>109474</xdr:rowOff>
    </xdr:to>
    <xdr:sp macro="" textlink="">
      <xdr:nvSpPr>
        <xdr:cNvPr id="249" name="楕円 248"/>
        <xdr:cNvSpPr/>
      </xdr:nvSpPr>
      <xdr:spPr>
        <a:xfrm>
          <a:off x="8699500" y="137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44958</xdr:rowOff>
    </xdr:from>
    <xdr:to>
      <xdr:col>50</xdr:col>
      <xdr:colOff>114300</xdr:colOff>
      <xdr:row>80</xdr:row>
      <xdr:rowOff>58674</xdr:rowOff>
    </xdr:to>
    <xdr:cxnSp macro="">
      <xdr:nvCxnSpPr>
        <xdr:cNvPr id="250" name="直線コネクタ 249"/>
        <xdr:cNvCxnSpPr/>
      </xdr:nvCxnSpPr>
      <xdr:spPr>
        <a:xfrm flipV="1">
          <a:off x="8750300" y="1376095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94742</xdr:rowOff>
    </xdr:from>
    <xdr:to>
      <xdr:col>41</xdr:col>
      <xdr:colOff>101600</xdr:colOff>
      <xdr:row>80</xdr:row>
      <xdr:rowOff>24892</xdr:rowOff>
    </xdr:to>
    <xdr:sp macro="" textlink="">
      <xdr:nvSpPr>
        <xdr:cNvPr id="251" name="楕円 250"/>
        <xdr:cNvSpPr/>
      </xdr:nvSpPr>
      <xdr:spPr>
        <a:xfrm>
          <a:off x="7810500" y="136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145542</xdr:rowOff>
    </xdr:from>
    <xdr:to>
      <xdr:col>45</xdr:col>
      <xdr:colOff>177800</xdr:colOff>
      <xdr:row>80</xdr:row>
      <xdr:rowOff>58674</xdr:rowOff>
    </xdr:to>
    <xdr:cxnSp macro="">
      <xdr:nvCxnSpPr>
        <xdr:cNvPr id="252" name="直線コネクタ 251"/>
        <xdr:cNvCxnSpPr/>
      </xdr:nvCxnSpPr>
      <xdr:spPr>
        <a:xfrm>
          <a:off x="7861300" y="13690092"/>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78</xdr:row>
      <xdr:rowOff>112285</xdr:rowOff>
    </xdr:from>
    <xdr:ext cx="469744" cy="259045"/>
    <xdr:sp macro="" textlink="">
      <xdr:nvSpPr>
        <xdr:cNvPr id="253" name="n_1mainValue【福祉施設】&#10;一人当たり面積"/>
        <xdr:cNvSpPr txBox="1"/>
      </xdr:nvSpPr>
      <xdr:spPr>
        <a:xfrm>
          <a:off x="9391727" y="1348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126001</xdr:rowOff>
    </xdr:from>
    <xdr:ext cx="469744" cy="259045"/>
    <xdr:sp macro="" textlink="">
      <xdr:nvSpPr>
        <xdr:cNvPr id="254" name="n_2mainValue【福祉施設】&#10;一人当たり面積"/>
        <xdr:cNvSpPr txBox="1"/>
      </xdr:nvSpPr>
      <xdr:spPr>
        <a:xfrm>
          <a:off x="8515427" y="1349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41419</xdr:rowOff>
    </xdr:from>
    <xdr:ext cx="469744" cy="259045"/>
    <xdr:sp macro="" textlink="">
      <xdr:nvSpPr>
        <xdr:cNvPr id="255" name="n_3mainValue【福祉施設】&#10;一人当たり面積"/>
        <xdr:cNvSpPr txBox="1"/>
      </xdr:nvSpPr>
      <xdr:spPr>
        <a:xfrm>
          <a:off x="7626427" y="1341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6" name="正方形/長方形 2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7" name="正方形/長方形 2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8" name="正方形/長方形 2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9" name="正方形/長方形 2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0" name="正方形/長方形 2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1" name="正方形/長方形 2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2" name="正方形/長方形 2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3" name="正方形/長方形 26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4" name="テキスト ボックス 26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5" name="直線コネクタ 26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66" name="テキスト ボックス 26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7" name="直線コネクタ 26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68" name="テキスト ボックス 26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9" name="直線コネクタ 26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0" name="テキスト ボックス 26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1" name="直線コネクタ 27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2" name="テキスト ボックス 27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3" name="直線コネクタ 27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4" name="テキスト ボックス 27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75" name="直線コネクタ 27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76" name="テキスト ボックス 27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7" name="直線コネクタ 27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8" name="テキスト ボックス 27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158114</xdr:rowOff>
    </xdr:from>
    <xdr:to>
      <xdr:col>24</xdr:col>
      <xdr:colOff>62865</xdr:colOff>
      <xdr:row>107</xdr:row>
      <xdr:rowOff>118111</xdr:rowOff>
    </xdr:to>
    <xdr:cxnSp macro="">
      <xdr:nvCxnSpPr>
        <xdr:cNvPr id="280" name="直線コネクタ 279"/>
        <xdr:cNvCxnSpPr/>
      </xdr:nvCxnSpPr>
      <xdr:spPr>
        <a:xfrm flipV="1">
          <a:off x="4634865" y="17474564"/>
          <a:ext cx="0" cy="98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121938</xdr:rowOff>
    </xdr:from>
    <xdr:ext cx="405111" cy="259045"/>
    <xdr:sp macro="" textlink="">
      <xdr:nvSpPr>
        <xdr:cNvPr id="281" name="【市民会館】&#10;有形固定資産減価償却率最小値テキスト"/>
        <xdr:cNvSpPr txBox="1"/>
      </xdr:nvSpPr>
      <xdr:spPr>
        <a:xfrm>
          <a:off x="4673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118111</xdr:rowOff>
    </xdr:from>
    <xdr:to>
      <xdr:col>24</xdr:col>
      <xdr:colOff>152400</xdr:colOff>
      <xdr:row>107</xdr:row>
      <xdr:rowOff>118111</xdr:rowOff>
    </xdr:to>
    <xdr:cxnSp macro="">
      <xdr:nvCxnSpPr>
        <xdr:cNvPr id="282" name="直線コネクタ 281"/>
        <xdr:cNvCxnSpPr/>
      </xdr:nvCxnSpPr>
      <xdr:spPr>
        <a:xfrm>
          <a:off x="4546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104791</xdr:rowOff>
    </xdr:from>
    <xdr:ext cx="405111" cy="259045"/>
    <xdr:sp macro="" textlink="">
      <xdr:nvSpPr>
        <xdr:cNvPr id="283" name="【市民会館】&#10;有形固定資産減価償却率最大値テキスト"/>
        <xdr:cNvSpPr txBox="1"/>
      </xdr:nvSpPr>
      <xdr:spPr>
        <a:xfrm>
          <a:off x="4673600" y="17249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158114</xdr:rowOff>
    </xdr:from>
    <xdr:to>
      <xdr:col>24</xdr:col>
      <xdr:colOff>152400</xdr:colOff>
      <xdr:row>101</xdr:row>
      <xdr:rowOff>158114</xdr:rowOff>
    </xdr:to>
    <xdr:cxnSp macro="">
      <xdr:nvCxnSpPr>
        <xdr:cNvPr id="284" name="直線コネクタ 283"/>
        <xdr:cNvCxnSpPr/>
      </xdr:nvCxnSpPr>
      <xdr:spPr>
        <a:xfrm>
          <a:off x="4546600" y="1747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23513</xdr:rowOff>
    </xdr:from>
    <xdr:ext cx="405111" cy="259045"/>
    <xdr:sp macro="" textlink="">
      <xdr:nvSpPr>
        <xdr:cNvPr id="285" name="【市民会館】&#10;有形固定資産減価償却率平均値テキスト"/>
        <xdr:cNvSpPr txBox="1"/>
      </xdr:nvSpPr>
      <xdr:spPr>
        <a:xfrm>
          <a:off x="4673600" y="17854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636</xdr:rowOff>
    </xdr:from>
    <xdr:to>
      <xdr:col>24</xdr:col>
      <xdr:colOff>114300</xdr:colOff>
      <xdr:row>105</xdr:row>
      <xdr:rowOff>102236</xdr:rowOff>
    </xdr:to>
    <xdr:sp macro="" textlink="">
      <xdr:nvSpPr>
        <xdr:cNvPr id="286" name="フローチャート: 判断 285"/>
        <xdr:cNvSpPr/>
      </xdr:nvSpPr>
      <xdr:spPr>
        <a:xfrm>
          <a:off x="4584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69214</xdr:rowOff>
    </xdr:from>
    <xdr:to>
      <xdr:col>20</xdr:col>
      <xdr:colOff>38100</xdr:colOff>
      <xdr:row>105</xdr:row>
      <xdr:rowOff>170814</xdr:rowOff>
    </xdr:to>
    <xdr:sp macro="" textlink="">
      <xdr:nvSpPr>
        <xdr:cNvPr id="287" name="フローチャート: 判断 286"/>
        <xdr:cNvSpPr/>
      </xdr:nvSpPr>
      <xdr:spPr>
        <a:xfrm>
          <a:off x="3746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161941</xdr:rowOff>
    </xdr:from>
    <xdr:ext cx="405111" cy="259045"/>
    <xdr:sp macro="" textlink="">
      <xdr:nvSpPr>
        <xdr:cNvPr id="288" name="n_1aveValue【市民会館】&#10;有形固定資産減価償却率"/>
        <xdr:cNvSpPr txBox="1"/>
      </xdr:nvSpPr>
      <xdr:spPr>
        <a:xfrm>
          <a:off x="3582044" y="181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120650</xdr:rowOff>
    </xdr:from>
    <xdr:to>
      <xdr:col>15</xdr:col>
      <xdr:colOff>101600</xdr:colOff>
      <xdr:row>106</xdr:row>
      <xdr:rowOff>50800</xdr:rowOff>
    </xdr:to>
    <xdr:sp macro="" textlink="">
      <xdr:nvSpPr>
        <xdr:cNvPr id="289" name="フローチャート: 判断 288"/>
        <xdr:cNvSpPr/>
      </xdr:nvSpPr>
      <xdr:spPr>
        <a:xfrm>
          <a:off x="2857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41927</xdr:rowOff>
    </xdr:from>
    <xdr:ext cx="405111" cy="259045"/>
    <xdr:sp macro="" textlink="">
      <xdr:nvSpPr>
        <xdr:cNvPr id="290" name="n_2aveValue【市民会館】&#10;有形固定資産減価償却率"/>
        <xdr:cNvSpPr txBox="1"/>
      </xdr:nvSpPr>
      <xdr:spPr>
        <a:xfrm>
          <a:off x="2705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31114</xdr:rowOff>
    </xdr:from>
    <xdr:to>
      <xdr:col>10</xdr:col>
      <xdr:colOff>165100</xdr:colOff>
      <xdr:row>106</xdr:row>
      <xdr:rowOff>132714</xdr:rowOff>
    </xdr:to>
    <xdr:sp macro="" textlink="">
      <xdr:nvSpPr>
        <xdr:cNvPr id="291" name="フローチャート: 判断 290"/>
        <xdr:cNvSpPr/>
      </xdr:nvSpPr>
      <xdr:spPr>
        <a:xfrm>
          <a:off x="1968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106</xdr:row>
      <xdr:rowOff>123841</xdr:rowOff>
    </xdr:from>
    <xdr:ext cx="405111" cy="259045"/>
    <xdr:sp macro="" textlink="">
      <xdr:nvSpPr>
        <xdr:cNvPr id="292" name="n_3aveValue【市民会館】&#10;有形固定資産減価償却率"/>
        <xdr:cNvSpPr txBox="1"/>
      </xdr:nvSpPr>
      <xdr:spPr>
        <a:xfrm>
          <a:off x="1816744" y="1829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298" name="楕円 297"/>
        <xdr:cNvSpPr/>
      </xdr:nvSpPr>
      <xdr:spPr>
        <a:xfrm>
          <a:off x="4584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xdr:rowOff>
    </xdr:from>
    <xdr:ext cx="405111" cy="259045"/>
    <xdr:sp macro="" textlink="">
      <xdr:nvSpPr>
        <xdr:cNvPr id="299" name="【市民会館】&#10;有形固定資産減価償却率該当値テキスト"/>
        <xdr:cNvSpPr txBox="1"/>
      </xdr:nvSpPr>
      <xdr:spPr>
        <a:xfrm>
          <a:off x="4673600"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103505</xdr:rowOff>
    </xdr:from>
    <xdr:to>
      <xdr:col>20</xdr:col>
      <xdr:colOff>38100</xdr:colOff>
      <xdr:row>101</xdr:row>
      <xdr:rowOff>33655</xdr:rowOff>
    </xdr:to>
    <xdr:sp macro="" textlink="">
      <xdr:nvSpPr>
        <xdr:cNvPr id="300" name="楕円 299"/>
        <xdr:cNvSpPr/>
      </xdr:nvSpPr>
      <xdr:spPr>
        <a:xfrm>
          <a:off x="3746500" y="1724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154305</xdr:rowOff>
    </xdr:from>
    <xdr:to>
      <xdr:col>24</xdr:col>
      <xdr:colOff>63500</xdr:colOff>
      <xdr:row>105</xdr:row>
      <xdr:rowOff>72389</xdr:rowOff>
    </xdr:to>
    <xdr:cxnSp macro="">
      <xdr:nvCxnSpPr>
        <xdr:cNvPr id="301" name="直線コネクタ 300"/>
        <xdr:cNvCxnSpPr/>
      </xdr:nvCxnSpPr>
      <xdr:spPr>
        <a:xfrm>
          <a:off x="3797300" y="17299305"/>
          <a:ext cx="838200" cy="77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118745</xdr:rowOff>
    </xdr:from>
    <xdr:to>
      <xdr:col>15</xdr:col>
      <xdr:colOff>101600</xdr:colOff>
      <xdr:row>101</xdr:row>
      <xdr:rowOff>48895</xdr:rowOff>
    </xdr:to>
    <xdr:sp macro="" textlink="">
      <xdr:nvSpPr>
        <xdr:cNvPr id="302" name="楕円 301"/>
        <xdr:cNvSpPr/>
      </xdr:nvSpPr>
      <xdr:spPr>
        <a:xfrm>
          <a:off x="2857500" y="1726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154305</xdr:rowOff>
    </xdr:from>
    <xdr:to>
      <xdr:col>19</xdr:col>
      <xdr:colOff>177800</xdr:colOff>
      <xdr:row>100</xdr:row>
      <xdr:rowOff>169545</xdr:rowOff>
    </xdr:to>
    <xdr:cxnSp macro="">
      <xdr:nvCxnSpPr>
        <xdr:cNvPr id="303" name="直線コネクタ 302"/>
        <xdr:cNvCxnSpPr/>
      </xdr:nvCxnSpPr>
      <xdr:spPr>
        <a:xfrm flipV="1">
          <a:off x="2908300" y="172993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141605</xdr:rowOff>
    </xdr:from>
    <xdr:to>
      <xdr:col>10</xdr:col>
      <xdr:colOff>165100</xdr:colOff>
      <xdr:row>101</xdr:row>
      <xdr:rowOff>71755</xdr:rowOff>
    </xdr:to>
    <xdr:sp macro="" textlink="">
      <xdr:nvSpPr>
        <xdr:cNvPr id="304" name="楕円 303"/>
        <xdr:cNvSpPr/>
      </xdr:nvSpPr>
      <xdr:spPr>
        <a:xfrm>
          <a:off x="1968500" y="1728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169545</xdr:rowOff>
    </xdr:from>
    <xdr:to>
      <xdr:col>15</xdr:col>
      <xdr:colOff>50800</xdr:colOff>
      <xdr:row>101</xdr:row>
      <xdr:rowOff>20955</xdr:rowOff>
    </xdr:to>
    <xdr:cxnSp macro="">
      <xdr:nvCxnSpPr>
        <xdr:cNvPr id="305" name="直線コネクタ 304"/>
        <xdr:cNvCxnSpPr/>
      </xdr:nvCxnSpPr>
      <xdr:spPr>
        <a:xfrm flipV="1">
          <a:off x="2019300" y="173145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50182</xdr:rowOff>
    </xdr:from>
    <xdr:ext cx="405111" cy="259045"/>
    <xdr:sp macro="" textlink="">
      <xdr:nvSpPr>
        <xdr:cNvPr id="306" name="n_1mainValue【市民会館】&#10;有形固定資産減価償却率"/>
        <xdr:cNvSpPr txBox="1"/>
      </xdr:nvSpPr>
      <xdr:spPr>
        <a:xfrm>
          <a:off x="3582044" y="1702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65422</xdr:rowOff>
    </xdr:from>
    <xdr:ext cx="405111" cy="259045"/>
    <xdr:sp macro="" textlink="">
      <xdr:nvSpPr>
        <xdr:cNvPr id="307" name="n_2mainValue【市民会館】&#10;有形固定資産減価償却率"/>
        <xdr:cNvSpPr txBox="1"/>
      </xdr:nvSpPr>
      <xdr:spPr>
        <a:xfrm>
          <a:off x="2705744" y="1703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88282</xdr:rowOff>
    </xdr:from>
    <xdr:ext cx="405111" cy="259045"/>
    <xdr:sp macro="" textlink="">
      <xdr:nvSpPr>
        <xdr:cNvPr id="308" name="n_3mainValue【市民会館】&#10;有形固定資産減価償却率"/>
        <xdr:cNvSpPr txBox="1"/>
      </xdr:nvSpPr>
      <xdr:spPr>
        <a:xfrm>
          <a:off x="1816744" y="1706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7" name="テキスト ボックス 3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8" name="直線コネクタ 3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9" name="直線コネクタ 31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0" name="テキスト ボックス 31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1" name="直線コネクタ 32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2" name="テキスト ボックス 32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3" name="直線コネクタ 32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4" name="テキスト ボックス 32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5" name="直線コネクタ 32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6" name="テキスト ボックス 32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7" name="直線コネクタ 32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8" name="テキスト ボックス 32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107</xdr:row>
      <xdr:rowOff>110489</xdr:rowOff>
    </xdr:to>
    <xdr:cxnSp macro="">
      <xdr:nvCxnSpPr>
        <xdr:cNvPr id="332" name="直線コネクタ 331"/>
        <xdr:cNvCxnSpPr/>
      </xdr:nvCxnSpPr>
      <xdr:spPr>
        <a:xfrm flipV="1">
          <a:off x="10476865" y="1720977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114316</xdr:rowOff>
    </xdr:from>
    <xdr:ext cx="469744" cy="259045"/>
    <xdr:sp macro="" textlink="">
      <xdr:nvSpPr>
        <xdr:cNvPr id="333" name="【市民会館】&#10;一人当たり面積最小値テキスト"/>
        <xdr:cNvSpPr txBox="1"/>
      </xdr:nvSpPr>
      <xdr:spPr>
        <a:xfrm>
          <a:off x="10515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110489</xdr:rowOff>
    </xdr:from>
    <xdr:to>
      <xdr:col>55</xdr:col>
      <xdr:colOff>88900</xdr:colOff>
      <xdr:row>107</xdr:row>
      <xdr:rowOff>110489</xdr:rowOff>
    </xdr:to>
    <xdr:cxnSp macro="">
      <xdr:nvCxnSpPr>
        <xdr:cNvPr id="334" name="直線コネクタ 333"/>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335" name="【市民会館】&#10;一人当たり面積最大値テキスト"/>
        <xdr:cNvSpPr txBox="1"/>
      </xdr:nvSpPr>
      <xdr:spPr>
        <a:xfrm>
          <a:off x="10515600"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336" name="直線コネクタ 335"/>
        <xdr:cNvCxnSpPr/>
      </xdr:nvCxnSpPr>
      <xdr:spPr>
        <a:xfrm>
          <a:off x="10388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59707</xdr:rowOff>
    </xdr:from>
    <xdr:ext cx="469744" cy="259045"/>
    <xdr:sp macro="" textlink="">
      <xdr:nvSpPr>
        <xdr:cNvPr id="337" name="【市民会館】&#10;一人当たり面積平均値テキスト"/>
        <xdr:cNvSpPr txBox="1"/>
      </xdr:nvSpPr>
      <xdr:spPr>
        <a:xfrm>
          <a:off x="10515600" y="17719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36830</xdr:rowOff>
    </xdr:from>
    <xdr:to>
      <xdr:col>55</xdr:col>
      <xdr:colOff>50800</xdr:colOff>
      <xdr:row>104</xdr:row>
      <xdr:rowOff>138430</xdr:rowOff>
    </xdr:to>
    <xdr:sp macro="" textlink="">
      <xdr:nvSpPr>
        <xdr:cNvPr id="338" name="フローチャート: 判断 337"/>
        <xdr:cNvSpPr/>
      </xdr:nvSpPr>
      <xdr:spPr>
        <a:xfrm>
          <a:off x="10426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147320</xdr:rowOff>
    </xdr:from>
    <xdr:to>
      <xdr:col>50</xdr:col>
      <xdr:colOff>165100</xdr:colOff>
      <xdr:row>104</xdr:row>
      <xdr:rowOff>77470</xdr:rowOff>
    </xdr:to>
    <xdr:sp macro="" textlink="">
      <xdr:nvSpPr>
        <xdr:cNvPr id="339" name="フローチャート: 判断 338"/>
        <xdr:cNvSpPr/>
      </xdr:nvSpPr>
      <xdr:spPr>
        <a:xfrm>
          <a:off x="9588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102</xdr:row>
      <xdr:rowOff>93997</xdr:rowOff>
    </xdr:from>
    <xdr:ext cx="469744" cy="259045"/>
    <xdr:sp macro="" textlink="">
      <xdr:nvSpPr>
        <xdr:cNvPr id="340" name="n_1aveValue【市民会館】&#10;一人当たり面積"/>
        <xdr:cNvSpPr txBox="1"/>
      </xdr:nvSpPr>
      <xdr:spPr>
        <a:xfrm>
          <a:off x="9391727" y="1758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166370</xdr:rowOff>
    </xdr:from>
    <xdr:to>
      <xdr:col>46</xdr:col>
      <xdr:colOff>38100</xdr:colOff>
      <xdr:row>104</xdr:row>
      <xdr:rowOff>96520</xdr:rowOff>
    </xdr:to>
    <xdr:sp macro="" textlink="">
      <xdr:nvSpPr>
        <xdr:cNvPr id="341" name="フローチャート: 判断 340"/>
        <xdr:cNvSpPr/>
      </xdr:nvSpPr>
      <xdr:spPr>
        <a:xfrm>
          <a:off x="8699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102</xdr:row>
      <xdr:rowOff>113047</xdr:rowOff>
    </xdr:from>
    <xdr:ext cx="469744" cy="259045"/>
    <xdr:sp macro="" textlink="">
      <xdr:nvSpPr>
        <xdr:cNvPr id="342" name="n_2aveValue【市民会館】&#10;一人当たり面積"/>
        <xdr:cNvSpPr txBox="1"/>
      </xdr:nvSpPr>
      <xdr:spPr>
        <a:xfrm>
          <a:off x="85154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71120</xdr:rowOff>
    </xdr:from>
    <xdr:to>
      <xdr:col>41</xdr:col>
      <xdr:colOff>101600</xdr:colOff>
      <xdr:row>105</xdr:row>
      <xdr:rowOff>1270</xdr:rowOff>
    </xdr:to>
    <xdr:sp macro="" textlink="">
      <xdr:nvSpPr>
        <xdr:cNvPr id="343" name="フローチャート: 判断 342"/>
        <xdr:cNvSpPr/>
      </xdr:nvSpPr>
      <xdr:spPr>
        <a:xfrm>
          <a:off x="781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17797</xdr:rowOff>
    </xdr:from>
    <xdr:ext cx="469744" cy="259045"/>
    <xdr:sp macro="" textlink="">
      <xdr:nvSpPr>
        <xdr:cNvPr id="344" name="n_3aveValue【市民会館】&#10;一人当たり面積"/>
        <xdr:cNvSpPr txBox="1"/>
      </xdr:nvSpPr>
      <xdr:spPr>
        <a:xfrm>
          <a:off x="7626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101600</xdr:rowOff>
    </xdr:from>
    <xdr:to>
      <xdr:col>55</xdr:col>
      <xdr:colOff>50800</xdr:colOff>
      <xdr:row>106</xdr:row>
      <xdr:rowOff>31750</xdr:rowOff>
    </xdr:to>
    <xdr:sp macro="" textlink="">
      <xdr:nvSpPr>
        <xdr:cNvPr id="350" name="楕円 349"/>
        <xdr:cNvSpPr/>
      </xdr:nvSpPr>
      <xdr:spPr>
        <a:xfrm>
          <a:off x="104267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80027</xdr:rowOff>
    </xdr:from>
    <xdr:ext cx="469744" cy="259045"/>
    <xdr:sp macro="" textlink="">
      <xdr:nvSpPr>
        <xdr:cNvPr id="351" name="【市民会館】&#10;一人当たり面積該当値テキスト"/>
        <xdr:cNvSpPr txBox="1"/>
      </xdr:nvSpPr>
      <xdr:spPr>
        <a:xfrm>
          <a:off x="10515600" y="1808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17780</xdr:rowOff>
    </xdr:from>
    <xdr:to>
      <xdr:col>50</xdr:col>
      <xdr:colOff>165100</xdr:colOff>
      <xdr:row>106</xdr:row>
      <xdr:rowOff>119380</xdr:rowOff>
    </xdr:to>
    <xdr:sp macro="" textlink="">
      <xdr:nvSpPr>
        <xdr:cNvPr id="352" name="楕円 351"/>
        <xdr:cNvSpPr/>
      </xdr:nvSpPr>
      <xdr:spPr>
        <a:xfrm>
          <a:off x="9588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152400</xdr:rowOff>
    </xdr:from>
    <xdr:to>
      <xdr:col>55</xdr:col>
      <xdr:colOff>0</xdr:colOff>
      <xdr:row>106</xdr:row>
      <xdr:rowOff>68580</xdr:rowOff>
    </xdr:to>
    <xdr:cxnSp macro="">
      <xdr:nvCxnSpPr>
        <xdr:cNvPr id="353" name="直線コネクタ 352"/>
        <xdr:cNvCxnSpPr/>
      </xdr:nvCxnSpPr>
      <xdr:spPr>
        <a:xfrm flipV="1">
          <a:off x="9639300" y="1815465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29211</xdr:rowOff>
    </xdr:from>
    <xdr:to>
      <xdr:col>46</xdr:col>
      <xdr:colOff>38100</xdr:colOff>
      <xdr:row>106</xdr:row>
      <xdr:rowOff>130811</xdr:rowOff>
    </xdr:to>
    <xdr:sp macro="" textlink="">
      <xdr:nvSpPr>
        <xdr:cNvPr id="354" name="楕円 353"/>
        <xdr:cNvSpPr/>
      </xdr:nvSpPr>
      <xdr:spPr>
        <a:xfrm>
          <a:off x="8699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68580</xdr:rowOff>
    </xdr:from>
    <xdr:to>
      <xdr:col>50</xdr:col>
      <xdr:colOff>114300</xdr:colOff>
      <xdr:row>106</xdr:row>
      <xdr:rowOff>80011</xdr:rowOff>
    </xdr:to>
    <xdr:cxnSp macro="">
      <xdr:nvCxnSpPr>
        <xdr:cNvPr id="355" name="直線コネクタ 354"/>
        <xdr:cNvCxnSpPr/>
      </xdr:nvCxnSpPr>
      <xdr:spPr>
        <a:xfrm flipV="1">
          <a:off x="8750300" y="182422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36830</xdr:rowOff>
    </xdr:from>
    <xdr:to>
      <xdr:col>41</xdr:col>
      <xdr:colOff>101600</xdr:colOff>
      <xdr:row>106</xdr:row>
      <xdr:rowOff>138430</xdr:rowOff>
    </xdr:to>
    <xdr:sp macro="" textlink="">
      <xdr:nvSpPr>
        <xdr:cNvPr id="356" name="楕円 355"/>
        <xdr:cNvSpPr/>
      </xdr:nvSpPr>
      <xdr:spPr>
        <a:xfrm>
          <a:off x="7810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80011</xdr:rowOff>
    </xdr:from>
    <xdr:to>
      <xdr:col>45</xdr:col>
      <xdr:colOff>177800</xdr:colOff>
      <xdr:row>106</xdr:row>
      <xdr:rowOff>87630</xdr:rowOff>
    </xdr:to>
    <xdr:cxnSp macro="">
      <xdr:nvCxnSpPr>
        <xdr:cNvPr id="357" name="直線コネクタ 356"/>
        <xdr:cNvCxnSpPr/>
      </xdr:nvCxnSpPr>
      <xdr:spPr>
        <a:xfrm flipV="1">
          <a:off x="7861300" y="182537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110507</xdr:rowOff>
    </xdr:from>
    <xdr:ext cx="469744" cy="259045"/>
    <xdr:sp macro="" textlink="">
      <xdr:nvSpPr>
        <xdr:cNvPr id="358" name="n_1mainValue【市民会館】&#10;一人当たり面積"/>
        <xdr:cNvSpPr txBox="1"/>
      </xdr:nvSpPr>
      <xdr:spPr>
        <a:xfrm>
          <a:off x="93917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121938</xdr:rowOff>
    </xdr:from>
    <xdr:ext cx="469744" cy="259045"/>
    <xdr:sp macro="" textlink="">
      <xdr:nvSpPr>
        <xdr:cNvPr id="359" name="n_2mainValue【市民会館】&#10;一人当たり面積"/>
        <xdr:cNvSpPr txBox="1"/>
      </xdr:nvSpPr>
      <xdr:spPr>
        <a:xfrm>
          <a:off x="85154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129557</xdr:rowOff>
    </xdr:from>
    <xdr:ext cx="469744" cy="259045"/>
    <xdr:sp macro="" textlink="">
      <xdr:nvSpPr>
        <xdr:cNvPr id="360" name="n_3mainValue【市民会館】&#10;一人当たり面積"/>
        <xdr:cNvSpPr txBox="1"/>
      </xdr:nvSpPr>
      <xdr:spPr>
        <a:xfrm>
          <a:off x="7626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3" name="テキスト ボックス 3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1" name="テキスト ボックス 3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131445</xdr:rowOff>
    </xdr:to>
    <xdr:cxnSp macro="">
      <xdr:nvCxnSpPr>
        <xdr:cNvPr id="385" name="直線コネクタ 384"/>
        <xdr:cNvCxnSpPr/>
      </xdr:nvCxnSpPr>
      <xdr:spPr>
        <a:xfrm flipV="1">
          <a:off x="16318864" y="576834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386" name="【一般廃棄物処理施設】&#10;有形固定資産減価償却率最小値テキスト"/>
        <xdr:cNvSpPr txBox="1"/>
      </xdr:nvSpPr>
      <xdr:spPr>
        <a:xfrm>
          <a:off x="16357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387" name="直線コネクタ 386"/>
        <xdr:cNvCxnSpPr/>
      </xdr:nvCxnSpPr>
      <xdr:spPr>
        <a:xfrm>
          <a:off x="16230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88"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89" name="直線コネクタ 388"/>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101617</xdr:rowOff>
    </xdr:from>
    <xdr:ext cx="405111" cy="259045"/>
    <xdr:sp macro="" textlink="">
      <xdr:nvSpPr>
        <xdr:cNvPr id="390" name="【一般廃棄物処理施設】&#10;有形固定資産減価償却率平均値テキスト"/>
        <xdr:cNvSpPr txBox="1"/>
      </xdr:nvSpPr>
      <xdr:spPr>
        <a:xfrm>
          <a:off x="16357600" y="627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78740</xdr:rowOff>
    </xdr:from>
    <xdr:to>
      <xdr:col>85</xdr:col>
      <xdr:colOff>177800</xdr:colOff>
      <xdr:row>38</xdr:row>
      <xdr:rowOff>8890</xdr:rowOff>
    </xdr:to>
    <xdr:sp macro="" textlink="">
      <xdr:nvSpPr>
        <xdr:cNvPr id="391" name="フローチャート: 判断 390"/>
        <xdr:cNvSpPr/>
      </xdr:nvSpPr>
      <xdr:spPr>
        <a:xfrm>
          <a:off x="16268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392" name="フローチャート: 判断 391"/>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158767</xdr:rowOff>
    </xdr:from>
    <xdr:ext cx="405111" cy="259045"/>
    <xdr:sp macro="" textlink="">
      <xdr:nvSpPr>
        <xdr:cNvPr id="393" name="n_1aveValue【一般廃棄物処理施設】&#10;有形固定資産減価償却率"/>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94" name="フローチャート: 判断 393"/>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395"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6350</xdr:rowOff>
    </xdr:from>
    <xdr:to>
      <xdr:col>72</xdr:col>
      <xdr:colOff>38100</xdr:colOff>
      <xdr:row>36</xdr:row>
      <xdr:rowOff>107950</xdr:rowOff>
    </xdr:to>
    <xdr:sp macro="" textlink="">
      <xdr:nvSpPr>
        <xdr:cNvPr id="396" name="フローチャート: 判断 395"/>
        <xdr:cNvSpPr/>
      </xdr:nvSpPr>
      <xdr:spPr>
        <a:xfrm>
          <a:off x="136525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124477</xdr:rowOff>
    </xdr:from>
    <xdr:ext cx="405111" cy="259045"/>
    <xdr:sp macro="" textlink="">
      <xdr:nvSpPr>
        <xdr:cNvPr id="397" name="n_3aveValue【一般廃棄物処理施設】&#10;有形固定資産減価償却率"/>
        <xdr:cNvSpPr txBox="1"/>
      </xdr:nvSpPr>
      <xdr:spPr>
        <a:xfrm>
          <a:off x="13500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151130</xdr:rowOff>
    </xdr:from>
    <xdr:to>
      <xdr:col>85</xdr:col>
      <xdr:colOff>177800</xdr:colOff>
      <xdr:row>41</xdr:row>
      <xdr:rowOff>81280</xdr:rowOff>
    </xdr:to>
    <xdr:sp macro="" textlink="">
      <xdr:nvSpPr>
        <xdr:cNvPr id="403" name="楕円 402"/>
        <xdr:cNvSpPr/>
      </xdr:nvSpPr>
      <xdr:spPr>
        <a:xfrm>
          <a:off x="162687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129557</xdr:rowOff>
    </xdr:from>
    <xdr:ext cx="405111" cy="259045"/>
    <xdr:sp macro="" textlink="">
      <xdr:nvSpPr>
        <xdr:cNvPr id="404" name="【一般廃棄物処理施設】&#10;有形固定資産減価償却率該当値テキスト"/>
        <xdr:cNvSpPr txBox="1"/>
      </xdr:nvSpPr>
      <xdr:spPr>
        <a:xfrm>
          <a:off x="16357600"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31115</xdr:rowOff>
    </xdr:from>
    <xdr:to>
      <xdr:col>81</xdr:col>
      <xdr:colOff>101600</xdr:colOff>
      <xdr:row>41</xdr:row>
      <xdr:rowOff>132715</xdr:rowOff>
    </xdr:to>
    <xdr:sp macro="" textlink="">
      <xdr:nvSpPr>
        <xdr:cNvPr id="405" name="楕円 404"/>
        <xdr:cNvSpPr/>
      </xdr:nvSpPr>
      <xdr:spPr>
        <a:xfrm>
          <a:off x="154305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30480</xdr:rowOff>
    </xdr:from>
    <xdr:to>
      <xdr:col>85</xdr:col>
      <xdr:colOff>127000</xdr:colOff>
      <xdr:row>41</xdr:row>
      <xdr:rowOff>81915</xdr:rowOff>
    </xdr:to>
    <xdr:cxnSp macro="">
      <xdr:nvCxnSpPr>
        <xdr:cNvPr id="406" name="直線コネクタ 405"/>
        <xdr:cNvCxnSpPr/>
      </xdr:nvCxnSpPr>
      <xdr:spPr>
        <a:xfrm flipV="1">
          <a:off x="15481300" y="705993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57785</xdr:rowOff>
    </xdr:from>
    <xdr:to>
      <xdr:col>76</xdr:col>
      <xdr:colOff>165100</xdr:colOff>
      <xdr:row>41</xdr:row>
      <xdr:rowOff>159385</xdr:rowOff>
    </xdr:to>
    <xdr:sp macro="" textlink="">
      <xdr:nvSpPr>
        <xdr:cNvPr id="407" name="楕円 406"/>
        <xdr:cNvSpPr/>
      </xdr:nvSpPr>
      <xdr:spPr>
        <a:xfrm>
          <a:off x="145415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81915</xdr:rowOff>
    </xdr:from>
    <xdr:to>
      <xdr:col>81</xdr:col>
      <xdr:colOff>50800</xdr:colOff>
      <xdr:row>41</xdr:row>
      <xdr:rowOff>108585</xdr:rowOff>
    </xdr:to>
    <xdr:cxnSp macro="">
      <xdr:nvCxnSpPr>
        <xdr:cNvPr id="408" name="直線コネクタ 407"/>
        <xdr:cNvCxnSpPr/>
      </xdr:nvCxnSpPr>
      <xdr:spPr>
        <a:xfrm flipV="1">
          <a:off x="14592300" y="71113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09" name="楕円 408"/>
        <xdr:cNvSpPr/>
      </xdr:nvSpPr>
      <xdr:spPr>
        <a:xfrm>
          <a:off x="13652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24765</xdr:rowOff>
    </xdr:from>
    <xdr:to>
      <xdr:col>76</xdr:col>
      <xdr:colOff>114300</xdr:colOff>
      <xdr:row>41</xdr:row>
      <xdr:rowOff>108585</xdr:rowOff>
    </xdr:to>
    <xdr:cxnSp macro="">
      <xdr:nvCxnSpPr>
        <xdr:cNvPr id="410" name="直線コネクタ 409"/>
        <xdr:cNvCxnSpPr/>
      </xdr:nvCxnSpPr>
      <xdr:spPr>
        <a:xfrm>
          <a:off x="13703300" y="6368415"/>
          <a:ext cx="88900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123842</xdr:rowOff>
    </xdr:from>
    <xdr:ext cx="405111" cy="259045"/>
    <xdr:sp macro="" textlink="">
      <xdr:nvSpPr>
        <xdr:cNvPr id="411" name="n_1mainValue【一般廃棄物処理施設】&#10;有形固定資産減価償却率"/>
        <xdr:cNvSpPr txBox="1"/>
      </xdr:nvSpPr>
      <xdr:spPr>
        <a:xfrm>
          <a:off x="15266044"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150512</xdr:rowOff>
    </xdr:from>
    <xdr:ext cx="405111" cy="259045"/>
    <xdr:sp macro="" textlink="">
      <xdr:nvSpPr>
        <xdr:cNvPr id="412" name="n_2mainValue【一般廃棄物処理施設】&#10;有形固定資産減価償却率"/>
        <xdr:cNvSpPr txBox="1"/>
      </xdr:nvSpPr>
      <xdr:spPr>
        <a:xfrm>
          <a:off x="14389744"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13" name="n_3mainValue【一般廃棄物処理施設】&#10;有形固定資産減価償却率"/>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4" name="直線コネクタ 4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5" name="テキスト ボックス 42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6" name="直線コネクタ 4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27" name="テキスト ボックス 42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8" name="直線コネクタ 4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9" name="テキスト ボックス 42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0" name="直線コネクタ 4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1" name="テキスト ボックス 43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2" name="直線コネクタ 4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33" name="テキスト ボックス 43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5" name="テキスト ボックス 43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27440</xdr:rowOff>
    </xdr:from>
    <xdr:to>
      <xdr:col>116</xdr:col>
      <xdr:colOff>62864</xdr:colOff>
      <xdr:row>42</xdr:row>
      <xdr:rowOff>28553</xdr:rowOff>
    </xdr:to>
    <xdr:cxnSp macro="">
      <xdr:nvCxnSpPr>
        <xdr:cNvPr id="437" name="直線コネクタ 436"/>
        <xdr:cNvCxnSpPr/>
      </xdr:nvCxnSpPr>
      <xdr:spPr>
        <a:xfrm flipV="1">
          <a:off x="22160864" y="5856740"/>
          <a:ext cx="0" cy="137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32380</xdr:rowOff>
    </xdr:from>
    <xdr:ext cx="469744" cy="259045"/>
    <xdr:sp macro="" textlink="">
      <xdr:nvSpPr>
        <xdr:cNvPr id="438" name="【一般廃棄物処理施設】&#10;一人当たり有形固定資産（償却資産）額最小値テキスト"/>
        <xdr:cNvSpPr txBox="1"/>
      </xdr:nvSpPr>
      <xdr:spPr>
        <a:xfrm>
          <a:off x="22199600" y="723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28553</xdr:rowOff>
    </xdr:from>
    <xdr:to>
      <xdr:col>116</xdr:col>
      <xdr:colOff>152400</xdr:colOff>
      <xdr:row>42</xdr:row>
      <xdr:rowOff>28553</xdr:rowOff>
    </xdr:to>
    <xdr:cxnSp macro="">
      <xdr:nvCxnSpPr>
        <xdr:cNvPr id="439" name="直線コネクタ 438"/>
        <xdr:cNvCxnSpPr/>
      </xdr:nvCxnSpPr>
      <xdr:spPr>
        <a:xfrm>
          <a:off x="22072600" y="722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145567</xdr:rowOff>
    </xdr:from>
    <xdr:ext cx="599010" cy="259045"/>
    <xdr:sp macro="" textlink="">
      <xdr:nvSpPr>
        <xdr:cNvPr id="440" name="【一般廃棄物処理施設】&#10;一人当たり有形固定資産（償却資産）額最大値テキスト"/>
        <xdr:cNvSpPr txBox="1"/>
      </xdr:nvSpPr>
      <xdr:spPr>
        <a:xfrm>
          <a:off x="22199600" y="563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27440</xdr:rowOff>
    </xdr:from>
    <xdr:to>
      <xdr:col>116</xdr:col>
      <xdr:colOff>152400</xdr:colOff>
      <xdr:row>34</xdr:row>
      <xdr:rowOff>27440</xdr:rowOff>
    </xdr:to>
    <xdr:cxnSp macro="">
      <xdr:nvCxnSpPr>
        <xdr:cNvPr id="441" name="直線コネクタ 440"/>
        <xdr:cNvCxnSpPr/>
      </xdr:nvCxnSpPr>
      <xdr:spPr>
        <a:xfrm>
          <a:off x="22072600" y="585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22424</xdr:rowOff>
    </xdr:from>
    <xdr:ext cx="599010" cy="259045"/>
    <xdr:sp macro="" textlink="">
      <xdr:nvSpPr>
        <xdr:cNvPr id="442" name="【一般廃棄物処理施設】&#10;一人当たり有形固定資産（償却資産）額平均値テキスト"/>
        <xdr:cNvSpPr txBox="1"/>
      </xdr:nvSpPr>
      <xdr:spPr>
        <a:xfrm>
          <a:off x="22199600" y="6708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43997</xdr:rowOff>
    </xdr:from>
    <xdr:to>
      <xdr:col>116</xdr:col>
      <xdr:colOff>114300</xdr:colOff>
      <xdr:row>39</xdr:row>
      <xdr:rowOff>145597</xdr:rowOff>
    </xdr:to>
    <xdr:sp macro="" textlink="">
      <xdr:nvSpPr>
        <xdr:cNvPr id="443" name="フローチャート: 判断 442"/>
        <xdr:cNvSpPr/>
      </xdr:nvSpPr>
      <xdr:spPr>
        <a:xfrm>
          <a:off x="22110700" y="673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127169</xdr:rowOff>
    </xdr:from>
    <xdr:to>
      <xdr:col>112</xdr:col>
      <xdr:colOff>38100</xdr:colOff>
      <xdr:row>40</xdr:row>
      <xdr:rowOff>57319</xdr:rowOff>
    </xdr:to>
    <xdr:sp macro="" textlink="">
      <xdr:nvSpPr>
        <xdr:cNvPr id="444" name="フローチャート: 判断 443"/>
        <xdr:cNvSpPr/>
      </xdr:nvSpPr>
      <xdr:spPr>
        <a:xfrm>
          <a:off x="21272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48446</xdr:rowOff>
    </xdr:from>
    <xdr:ext cx="534377" cy="259045"/>
    <xdr:sp macro="" textlink="">
      <xdr:nvSpPr>
        <xdr:cNvPr id="445" name="n_1aveValue【一般廃棄物処理施設】&#10;一人当たり有形固定資産（償却資産）額"/>
        <xdr:cNvSpPr txBox="1"/>
      </xdr:nvSpPr>
      <xdr:spPr>
        <a:xfrm>
          <a:off x="21043411" y="69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99112</xdr:rowOff>
    </xdr:from>
    <xdr:to>
      <xdr:col>107</xdr:col>
      <xdr:colOff>101600</xdr:colOff>
      <xdr:row>40</xdr:row>
      <xdr:rowOff>29262</xdr:rowOff>
    </xdr:to>
    <xdr:sp macro="" textlink="">
      <xdr:nvSpPr>
        <xdr:cNvPr id="446" name="フローチャート: 判断 445"/>
        <xdr:cNvSpPr/>
      </xdr:nvSpPr>
      <xdr:spPr>
        <a:xfrm>
          <a:off x="20383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45789</xdr:rowOff>
    </xdr:from>
    <xdr:ext cx="599010" cy="259045"/>
    <xdr:sp macro="" textlink="">
      <xdr:nvSpPr>
        <xdr:cNvPr id="447" name="n_2aveValue【一般廃棄物処理施設】&#10;一人当たり有形固定資産（償却資産）額"/>
        <xdr:cNvSpPr txBox="1"/>
      </xdr:nvSpPr>
      <xdr:spPr>
        <a:xfrm>
          <a:off x="20134795" y="6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15269</xdr:rowOff>
    </xdr:from>
    <xdr:to>
      <xdr:col>102</xdr:col>
      <xdr:colOff>165100</xdr:colOff>
      <xdr:row>40</xdr:row>
      <xdr:rowOff>116869</xdr:rowOff>
    </xdr:to>
    <xdr:sp macro="" textlink="">
      <xdr:nvSpPr>
        <xdr:cNvPr id="448" name="フローチャート: 判断 447"/>
        <xdr:cNvSpPr/>
      </xdr:nvSpPr>
      <xdr:spPr>
        <a:xfrm>
          <a:off x="19494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40</xdr:row>
      <xdr:rowOff>107996</xdr:rowOff>
    </xdr:from>
    <xdr:ext cx="534377" cy="259045"/>
    <xdr:sp macro="" textlink="">
      <xdr:nvSpPr>
        <xdr:cNvPr id="449" name="n_3aveValue【一般廃棄物処理施設】&#10;一人当たり有形固定資産（償却資産）額"/>
        <xdr:cNvSpPr txBox="1"/>
      </xdr:nvSpPr>
      <xdr:spPr>
        <a:xfrm>
          <a:off x="19278111" y="696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162084</xdr:rowOff>
    </xdr:from>
    <xdr:to>
      <xdr:col>116</xdr:col>
      <xdr:colOff>114300</xdr:colOff>
      <xdr:row>39</xdr:row>
      <xdr:rowOff>92234</xdr:rowOff>
    </xdr:to>
    <xdr:sp macro="" textlink="">
      <xdr:nvSpPr>
        <xdr:cNvPr id="455" name="楕円 454"/>
        <xdr:cNvSpPr/>
      </xdr:nvSpPr>
      <xdr:spPr>
        <a:xfrm>
          <a:off x="22110700" y="667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13511</xdr:rowOff>
    </xdr:from>
    <xdr:ext cx="599010" cy="259045"/>
    <xdr:sp macro="" textlink="">
      <xdr:nvSpPr>
        <xdr:cNvPr id="456" name="【一般廃棄物処理施設】&#10;一人当たり有形固定資産（償却資産）額該当値テキスト"/>
        <xdr:cNvSpPr txBox="1"/>
      </xdr:nvSpPr>
      <xdr:spPr>
        <a:xfrm>
          <a:off x="22199600" y="652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37778</xdr:rowOff>
    </xdr:from>
    <xdr:to>
      <xdr:col>112</xdr:col>
      <xdr:colOff>38100</xdr:colOff>
      <xdr:row>39</xdr:row>
      <xdr:rowOff>139378</xdr:rowOff>
    </xdr:to>
    <xdr:sp macro="" textlink="">
      <xdr:nvSpPr>
        <xdr:cNvPr id="457" name="楕円 456"/>
        <xdr:cNvSpPr/>
      </xdr:nvSpPr>
      <xdr:spPr>
        <a:xfrm>
          <a:off x="21272500" y="672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41434</xdr:rowOff>
    </xdr:from>
    <xdr:to>
      <xdr:col>116</xdr:col>
      <xdr:colOff>63500</xdr:colOff>
      <xdr:row>39</xdr:row>
      <xdr:rowOff>88578</xdr:rowOff>
    </xdr:to>
    <xdr:cxnSp macro="">
      <xdr:nvCxnSpPr>
        <xdr:cNvPr id="458" name="直線コネクタ 457"/>
        <xdr:cNvCxnSpPr/>
      </xdr:nvCxnSpPr>
      <xdr:spPr>
        <a:xfrm flipV="1">
          <a:off x="21323300" y="6727984"/>
          <a:ext cx="838200" cy="4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106126</xdr:rowOff>
    </xdr:from>
    <xdr:to>
      <xdr:col>107</xdr:col>
      <xdr:colOff>101600</xdr:colOff>
      <xdr:row>40</xdr:row>
      <xdr:rowOff>36276</xdr:rowOff>
    </xdr:to>
    <xdr:sp macro="" textlink="">
      <xdr:nvSpPr>
        <xdr:cNvPr id="459" name="楕円 458"/>
        <xdr:cNvSpPr/>
      </xdr:nvSpPr>
      <xdr:spPr>
        <a:xfrm>
          <a:off x="20383500" y="679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88578</xdr:rowOff>
    </xdr:from>
    <xdr:to>
      <xdr:col>111</xdr:col>
      <xdr:colOff>177800</xdr:colOff>
      <xdr:row>39</xdr:row>
      <xdr:rowOff>156926</xdr:rowOff>
    </xdr:to>
    <xdr:cxnSp macro="">
      <xdr:nvCxnSpPr>
        <xdr:cNvPr id="460" name="直線コネクタ 459"/>
        <xdr:cNvCxnSpPr/>
      </xdr:nvCxnSpPr>
      <xdr:spPr>
        <a:xfrm flipV="1">
          <a:off x="20434300" y="6775128"/>
          <a:ext cx="889000" cy="6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155911</xdr:rowOff>
    </xdr:from>
    <xdr:to>
      <xdr:col>102</xdr:col>
      <xdr:colOff>165100</xdr:colOff>
      <xdr:row>37</xdr:row>
      <xdr:rowOff>86061</xdr:rowOff>
    </xdr:to>
    <xdr:sp macro="" textlink="">
      <xdr:nvSpPr>
        <xdr:cNvPr id="461" name="楕円 460"/>
        <xdr:cNvSpPr/>
      </xdr:nvSpPr>
      <xdr:spPr>
        <a:xfrm>
          <a:off x="19494500" y="632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35261</xdr:rowOff>
    </xdr:from>
    <xdr:to>
      <xdr:col>107</xdr:col>
      <xdr:colOff>50800</xdr:colOff>
      <xdr:row>39</xdr:row>
      <xdr:rowOff>156926</xdr:rowOff>
    </xdr:to>
    <xdr:cxnSp macro="">
      <xdr:nvCxnSpPr>
        <xdr:cNvPr id="462" name="直線コネクタ 461"/>
        <xdr:cNvCxnSpPr/>
      </xdr:nvCxnSpPr>
      <xdr:spPr>
        <a:xfrm>
          <a:off x="19545300" y="6378911"/>
          <a:ext cx="889000" cy="46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155905</xdr:rowOff>
    </xdr:from>
    <xdr:ext cx="599010" cy="259045"/>
    <xdr:sp macro="" textlink="">
      <xdr:nvSpPr>
        <xdr:cNvPr id="463" name="n_1mainValue【一般廃棄物処理施設】&#10;一人当たり有形固定資産（償却資産）額"/>
        <xdr:cNvSpPr txBox="1"/>
      </xdr:nvSpPr>
      <xdr:spPr>
        <a:xfrm>
          <a:off x="21011095" y="649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27403</xdr:rowOff>
    </xdr:from>
    <xdr:ext cx="599010" cy="259045"/>
    <xdr:sp macro="" textlink="">
      <xdr:nvSpPr>
        <xdr:cNvPr id="464" name="n_2mainValue【一般廃棄物処理施設】&#10;一人当たり有形固定資産（償却資産）額"/>
        <xdr:cNvSpPr txBox="1"/>
      </xdr:nvSpPr>
      <xdr:spPr>
        <a:xfrm>
          <a:off x="20134795" y="688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102588</xdr:rowOff>
    </xdr:from>
    <xdr:ext cx="599010" cy="259045"/>
    <xdr:sp macro="" textlink="">
      <xdr:nvSpPr>
        <xdr:cNvPr id="465" name="n_3mainValue【一般廃棄物処理施設】&#10;一人当たり有形固定資産（償却資産）額"/>
        <xdr:cNvSpPr txBox="1"/>
      </xdr:nvSpPr>
      <xdr:spPr>
        <a:xfrm>
          <a:off x="19245795" y="610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6" name="テキスト ボックス 47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7" name="直線コネクタ 47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8" name="テキスト ボックス 47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9" name="直線コネクタ 47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0" name="テキスト ボックス 47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1" name="直線コネクタ 48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2" name="テキスト ボックス 48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3" name="直線コネクタ 48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4" name="テキスト ボックス 48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6" name="テキスト ボックス 48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62</xdr:row>
      <xdr:rowOff>54864</xdr:rowOff>
    </xdr:to>
    <xdr:cxnSp macro="">
      <xdr:nvCxnSpPr>
        <xdr:cNvPr id="488" name="直線コネクタ 487"/>
        <xdr:cNvCxnSpPr/>
      </xdr:nvCxnSpPr>
      <xdr:spPr>
        <a:xfrm flipV="1">
          <a:off x="16318864" y="95143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58691</xdr:rowOff>
    </xdr:from>
    <xdr:ext cx="405111" cy="259045"/>
    <xdr:sp macro="" textlink="">
      <xdr:nvSpPr>
        <xdr:cNvPr id="489" name="【保健センター・保健所】&#10;有形固定資産減価償却率最小値テキスト"/>
        <xdr:cNvSpPr txBox="1"/>
      </xdr:nvSpPr>
      <xdr:spPr>
        <a:xfrm>
          <a:off x="16357600" y="1068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54864</xdr:rowOff>
    </xdr:from>
    <xdr:to>
      <xdr:col>86</xdr:col>
      <xdr:colOff>25400</xdr:colOff>
      <xdr:row>62</xdr:row>
      <xdr:rowOff>54864</xdr:rowOff>
    </xdr:to>
    <xdr:cxnSp macro="">
      <xdr:nvCxnSpPr>
        <xdr:cNvPr id="490" name="直線コネクタ 489"/>
        <xdr:cNvCxnSpPr/>
      </xdr:nvCxnSpPr>
      <xdr:spPr>
        <a:xfrm>
          <a:off x="16230600" y="1068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491" name="【保健センター・保健所】&#10;有形固定資産減価償却率最大値テキスト"/>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492" name="直線コネクタ 491"/>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153941</xdr:rowOff>
    </xdr:from>
    <xdr:ext cx="405111" cy="259045"/>
    <xdr:sp macro="" textlink="">
      <xdr:nvSpPr>
        <xdr:cNvPr id="493" name="【保健センター・保健所】&#10;有形固定資産減価償却率平均値テキスト"/>
        <xdr:cNvSpPr txBox="1"/>
      </xdr:nvSpPr>
      <xdr:spPr>
        <a:xfrm>
          <a:off x="16357600" y="1026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494" name="フローチャート: 判断 493"/>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70358</xdr:rowOff>
    </xdr:from>
    <xdr:to>
      <xdr:col>81</xdr:col>
      <xdr:colOff>101600</xdr:colOff>
      <xdr:row>61</xdr:row>
      <xdr:rowOff>508</xdr:rowOff>
    </xdr:to>
    <xdr:sp macro="" textlink="">
      <xdr:nvSpPr>
        <xdr:cNvPr id="495" name="フローチャート: 判断 494"/>
        <xdr:cNvSpPr/>
      </xdr:nvSpPr>
      <xdr:spPr>
        <a:xfrm>
          <a:off x="15430500" y="103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163085</xdr:rowOff>
    </xdr:from>
    <xdr:ext cx="405111" cy="259045"/>
    <xdr:sp macro="" textlink="">
      <xdr:nvSpPr>
        <xdr:cNvPr id="496" name="n_1aveValue【保健センター・保健所】&#10;有形固定資産減価償却率"/>
        <xdr:cNvSpPr txBox="1"/>
      </xdr:nvSpPr>
      <xdr:spPr>
        <a:xfrm>
          <a:off x="15266044" y="1045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86360</xdr:rowOff>
    </xdr:from>
    <xdr:to>
      <xdr:col>76</xdr:col>
      <xdr:colOff>165100</xdr:colOff>
      <xdr:row>61</xdr:row>
      <xdr:rowOff>16510</xdr:rowOff>
    </xdr:to>
    <xdr:sp macro="" textlink="">
      <xdr:nvSpPr>
        <xdr:cNvPr id="497" name="フローチャート: 判断 496"/>
        <xdr:cNvSpPr/>
      </xdr:nvSpPr>
      <xdr:spPr>
        <a:xfrm>
          <a:off x="14541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7637</xdr:rowOff>
    </xdr:from>
    <xdr:ext cx="405111" cy="259045"/>
    <xdr:sp macro="" textlink="">
      <xdr:nvSpPr>
        <xdr:cNvPr id="498" name="n_2aveValue【保健センター・保健所】&#10;有形固定資産減価償却率"/>
        <xdr:cNvSpPr txBox="1"/>
      </xdr:nvSpPr>
      <xdr:spPr>
        <a:xfrm>
          <a:off x="14389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106934</xdr:rowOff>
    </xdr:from>
    <xdr:to>
      <xdr:col>72</xdr:col>
      <xdr:colOff>38100</xdr:colOff>
      <xdr:row>61</xdr:row>
      <xdr:rowOff>37084</xdr:rowOff>
    </xdr:to>
    <xdr:sp macro="" textlink="">
      <xdr:nvSpPr>
        <xdr:cNvPr id="499" name="フローチャート: 判断 498"/>
        <xdr:cNvSpPr/>
      </xdr:nvSpPr>
      <xdr:spPr>
        <a:xfrm>
          <a:off x="13652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28211</xdr:rowOff>
    </xdr:from>
    <xdr:ext cx="405111" cy="259045"/>
    <xdr:sp macro="" textlink="">
      <xdr:nvSpPr>
        <xdr:cNvPr id="500" name="n_3aveValue【保健センター・保健所】&#10;有形固定資産減価償却率"/>
        <xdr:cNvSpPr txBox="1"/>
      </xdr:nvSpPr>
      <xdr:spPr>
        <a:xfrm>
          <a:off x="13500744" y="1048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33782</xdr:rowOff>
    </xdr:from>
    <xdr:to>
      <xdr:col>85</xdr:col>
      <xdr:colOff>177800</xdr:colOff>
      <xdr:row>55</xdr:row>
      <xdr:rowOff>135382</xdr:rowOff>
    </xdr:to>
    <xdr:sp macro="" textlink="">
      <xdr:nvSpPr>
        <xdr:cNvPr id="506" name="楕円 505"/>
        <xdr:cNvSpPr/>
      </xdr:nvSpPr>
      <xdr:spPr>
        <a:xfrm>
          <a:off x="16268700" y="946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158259</xdr:rowOff>
    </xdr:from>
    <xdr:ext cx="405111" cy="259045"/>
    <xdr:sp macro="" textlink="">
      <xdr:nvSpPr>
        <xdr:cNvPr id="507" name="【保健センター・保健所】&#10;有形固定資産減価償却率該当値テキスト"/>
        <xdr:cNvSpPr txBox="1"/>
      </xdr:nvSpPr>
      <xdr:spPr>
        <a:xfrm>
          <a:off x="16357600" y="9416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65786</xdr:rowOff>
    </xdr:from>
    <xdr:to>
      <xdr:col>81</xdr:col>
      <xdr:colOff>101600</xdr:colOff>
      <xdr:row>55</xdr:row>
      <xdr:rowOff>167386</xdr:rowOff>
    </xdr:to>
    <xdr:sp macro="" textlink="">
      <xdr:nvSpPr>
        <xdr:cNvPr id="508" name="楕円 507"/>
        <xdr:cNvSpPr/>
      </xdr:nvSpPr>
      <xdr:spPr>
        <a:xfrm>
          <a:off x="15430500" y="94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84582</xdr:rowOff>
    </xdr:from>
    <xdr:to>
      <xdr:col>85</xdr:col>
      <xdr:colOff>127000</xdr:colOff>
      <xdr:row>55</xdr:row>
      <xdr:rowOff>116586</xdr:rowOff>
    </xdr:to>
    <xdr:cxnSp macro="">
      <xdr:nvCxnSpPr>
        <xdr:cNvPr id="509" name="直線コネクタ 508"/>
        <xdr:cNvCxnSpPr/>
      </xdr:nvCxnSpPr>
      <xdr:spPr>
        <a:xfrm flipV="1">
          <a:off x="15481300" y="95143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95504</xdr:rowOff>
    </xdr:from>
    <xdr:to>
      <xdr:col>76</xdr:col>
      <xdr:colOff>165100</xdr:colOff>
      <xdr:row>56</xdr:row>
      <xdr:rowOff>25654</xdr:rowOff>
    </xdr:to>
    <xdr:sp macro="" textlink="">
      <xdr:nvSpPr>
        <xdr:cNvPr id="510" name="楕円 509"/>
        <xdr:cNvSpPr/>
      </xdr:nvSpPr>
      <xdr:spPr>
        <a:xfrm>
          <a:off x="14541500" y="952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116586</xdr:rowOff>
    </xdr:from>
    <xdr:to>
      <xdr:col>81</xdr:col>
      <xdr:colOff>50800</xdr:colOff>
      <xdr:row>55</xdr:row>
      <xdr:rowOff>146304</xdr:rowOff>
    </xdr:to>
    <xdr:cxnSp macro="">
      <xdr:nvCxnSpPr>
        <xdr:cNvPr id="511" name="直線コネクタ 510"/>
        <xdr:cNvCxnSpPr/>
      </xdr:nvCxnSpPr>
      <xdr:spPr>
        <a:xfrm flipV="1">
          <a:off x="14592300" y="954633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127508</xdr:rowOff>
    </xdr:from>
    <xdr:to>
      <xdr:col>72</xdr:col>
      <xdr:colOff>38100</xdr:colOff>
      <xdr:row>56</xdr:row>
      <xdr:rowOff>57658</xdr:rowOff>
    </xdr:to>
    <xdr:sp macro="" textlink="">
      <xdr:nvSpPr>
        <xdr:cNvPr id="512" name="楕円 511"/>
        <xdr:cNvSpPr/>
      </xdr:nvSpPr>
      <xdr:spPr>
        <a:xfrm>
          <a:off x="13652500" y="955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146304</xdr:rowOff>
    </xdr:from>
    <xdr:to>
      <xdr:col>76</xdr:col>
      <xdr:colOff>114300</xdr:colOff>
      <xdr:row>56</xdr:row>
      <xdr:rowOff>6858</xdr:rowOff>
    </xdr:to>
    <xdr:cxnSp macro="">
      <xdr:nvCxnSpPr>
        <xdr:cNvPr id="513" name="直線コネクタ 512"/>
        <xdr:cNvCxnSpPr/>
      </xdr:nvCxnSpPr>
      <xdr:spPr>
        <a:xfrm flipV="1">
          <a:off x="13703300" y="957605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54</xdr:row>
      <xdr:rowOff>12463</xdr:rowOff>
    </xdr:from>
    <xdr:ext cx="405111" cy="259045"/>
    <xdr:sp macro="" textlink="">
      <xdr:nvSpPr>
        <xdr:cNvPr id="514" name="n_1mainValue【保健センター・保健所】&#10;有形固定資産減価償却率"/>
        <xdr:cNvSpPr txBox="1"/>
      </xdr:nvSpPr>
      <xdr:spPr>
        <a:xfrm>
          <a:off x="15266044" y="927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42181</xdr:rowOff>
    </xdr:from>
    <xdr:ext cx="405111" cy="259045"/>
    <xdr:sp macro="" textlink="">
      <xdr:nvSpPr>
        <xdr:cNvPr id="515" name="n_2mainValue【保健センター・保健所】&#10;有形固定資産減価償却率"/>
        <xdr:cNvSpPr txBox="1"/>
      </xdr:nvSpPr>
      <xdr:spPr>
        <a:xfrm>
          <a:off x="14389744" y="9300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74185</xdr:rowOff>
    </xdr:from>
    <xdr:ext cx="405111" cy="259045"/>
    <xdr:sp macro="" textlink="">
      <xdr:nvSpPr>
        <xdr:cNvPr id="516" name="n_3mainValue【保健センター・保健所】&#10;有形固定資産減価償却率"/>
        <xdr:cNvSpPr txBox="1"/>
      </xdr:nvSpPr>
      <xdr:spPr>
        <a:xfrm>
          <a:off x="13500744" y="933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7" name="直線コネクタ 52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8" name="テキスト ボックス 52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9" name="直線コネクタ 52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0" name="テキスト ボックス 52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1" name="直線コネクタ 53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2" name="テキスト ボックス 53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3" name="直線コネクタ 53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4" name="テキスト ボックス 53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5" name="直線コネクタ 53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6" name="テキスト ボックス 53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3810</xdr:rowOff>
    </xdr:to>
    <xdr:cxnSp macro="">
      <xdr:nvCxnSpPr>
        <xdr:cNvPr id="540" name="直線コネクタ 539"/>
        <xdr:cNvCxnSpPr/>
      </xdr:nvCxnSpPr>
      <xdr:spPr>
        <a:xfrm flipV="1">
          <a:off x="22160864" y="962787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41"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42" name="直線コネクタ 541"/>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543" name="【保健センター・保健所】&#10;一人当たり面積最大値テキスト"/>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544" name="直線コネクタ 543"/>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25417</xdr:rowOff>
    </xdr:from>
    <xdr:ext cx="469744" cy="259045"/>
    <xdr:sp macro="" textlink="">
      <xdr:nvSpPr>
        <xdr:cNvPr id="545" name="【保健センター・保健所】&#10;一人当たり面積平均値テキスト"/>
        <xdr:cNvSpPr txBox="1"/>
      </xdr:nvSpPr>
      <xdr:spPr>
        <a:xfrm>
          <a:off x="221996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546" name="フローチャート: 判断 545"/>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547" name="フローチャート: 判断 546"/>
        <xdr:cNvSpPr/>
      </xdr:nvSpPr>
      <xdr:spPr>
        <a:xfrm>
          <a:off x="2127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93997</xdr:rowOff>
    </xdr:from>
    <xdr:ext cx="469744" cy="259045"/>
    <xdr:sp macro="" textlink="">
      <xdr:nvSpPr>
        <xdr:cNvPr id="548" name="n_1aveValue【保健センター・保健所】&#10;一人当たり面積"/>
        <xdr:cNvSpPr txBox="1"/>
      </xdr:nvSpPr>
      <xdr:spPr>
        <a:xfrm>
          <a:off x="210757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44450</xdr:rowOff>
    </xdr:from>
    <xdr:to>
      <xdr:col>107</xdr:col>
      <xdr:colOff>101600</xdr:colOff>
      <xdr:row>62</xdr:row>
      <xdr:rowOff>146050</xdr:rowOff>
    </xdr:to>
    <xdr:sp macro="" textlink="">
      <xdr:nvSpPr>
        <xdr:cNvPr id="549" name="フローチャート: 判断 548"/>
        <xdr:cNvSpPr/>
      </xdr:nvSpPr>
      <xdr:spPr>
        <a:xfrm>
          <a:off x="20383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162577</xdr:rowOff>
    </xdr:from>
    <xdr:ext cx="469744" cy="259045"/>
    <xdr:sp macro="" textlink="">
      <xdr:nvSpPr>
        <xdr:cNvPr id="550" name="n_2aveValue【保健センター・保健所】&#10;一人当たり面積"/>
        <xdr:cNvSpPr txBox="1"/>
      </xdr:nvSpPr>
      <xdr:spPr>
        <a:xfrm>
          <a:off x="20199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59690</xdr:rowOff>
    </xdr:from>
    <xdr:to>
      <xdr:col>102</xdr:col>
      <xdr:colOff>165100</xdr:colOff>
      <xdr:row>62</xdr:row>
      <xdr:rowOff>161290</xdr:rowOff>
    </xdr:to>
    <xdr:sp macro="" textlink="">
      <xdr:nvSpPr>
        <xdr:cNvPr id="551" name="フローチャート: 判断 550"/>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6367</xdr:rowOff>
    </xdr:from>
    <xdr:ext cx="469744" cy="259045"/>
    <xdr:sp macro="" textlink="">
      <xdr:nvSpPr>
        <xdr:cNvPr id="552" name="n_3aveValue【保健センター・保健所】&#10;一人当たり面積"/>
        <xdr:cNvSpPr txBox="1"/>
      </xdr:nvSpPr>
      <xdr:spPr>
        <a:xfrm>
          <a:off x="19310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124460</xdr:rowOff>
    </xdr:from>
    <xdr:to>
      <xdr:col>116</xdr:col>
      <xdr:colOff>114300</xdr:colOff>
      <xdr:row>64</xdr:row>
      <xdr:rowOff>54610</xdr:rowOff>
    </xdr:to>
    <xdr:sp macro="" textlink="">
      <xdr:nvSpPr>
        <xdr:cNvPr id="558" name="楕円 557"/>
        <xdr:cNvSpPr/>
      </xdr:nvSpPr>
      <xdr:spPr>
        <a:xfrm>
          <a:off x="221107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39387</xdr:rowOff>
    </xdr:from>
    <xdr:ext cx="469744" cy="259045"/>
    <xdr:sp macro="" textlink="">
      <xdr:nvSpPr>
        <xdr:cNvPr id="559" name="【保健センター・保健所】&#10;一人当たり面積該当値テキスト"/>
        <xdr:cNvSpPr txBox="1"/>
      </xdr:nvSpPr>
      <xdr:spPr>
        <a:xfrm>
          <a:off x="22199600" y="108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124460</xdr:rowOff>
    </xdr:from>
    <xdr:to>
      <xdr:col>112</xdr:col>
      <xdr:colOff>38100</xdr:colOff>
      <xdr:row>64</xdr:row>
      <xdr:rowOff>54610</xdr:rowOff>
    </xdr:to>
    <xdr:sp macro="" textlink="">
      <xdr:nvSpPr>
        <xdr:cNvPr id="560" name="楕円 559"/>
        <xdr:cNvSpPr/>
      </xdr:nvSpPr>
      <xdr:spPr>
        <a:xfrm>
          <a:off x="21272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3810</xdr:rowOff>
    </xdr:from>
    <xdr:to>
      <xdr:col>116</xdr:col>
      <xdr:colOff>63500</xdr:colOff>
      <xdr:row>64</xdr:row>
      <xdr:rowOff>3810</xdr:rowOff>
    </xdr:to>
    <xdr:cxnSp macro="">
      <xdr:nvCxnSpPr>
        <xdr:cNvPr id="561" name="直線コネクタ 560"/>
        <xdr:cNvCxnSpPr/>
      </xdr:nvCxnSpPr>
      <xdr:spPr>
        <a:xfrm>
          <a:off x="21323300" y="109766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124460</xdr:rowOff>
    </xdr:from>
    <xdr:to>
      <xdr:col>107</xdr:col>
      <xdr:colOff>101600</xdr:colOff>
      <xdr:row>64</xdr:row>
      <xdr:rowOff>54610</xdr:rowOff>
    </xdr:to>
    <xdr:sp macro="" textlink="">
      <xdr:nvSpPr>
        <xdr:cNvPr id="562" name="楕円 561"/>
        <xdr:cNvSpPr/>
      </xdr:nvSpPr>
      <xdr:spPr>
        <a:xfrm>
          <a:off x="20383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3810</xdr:rowOff>
    </xdr:from>
    <xdr:to>
      <xdr:col>111</xdr:col>
      <xdr:colOff>177800</xdr:colOff>
      <xdr:row>64</xdr:row>
      <xdr:rowOff>3810</xdr:rowOff>
    </xdr:to>
    <xdr:cxnSp macro="">
      <xdr:nvCxnSpPr>
        <xdr:cNvPr id="563" name="直線コネクタ 562"/>
        <xdr:cNvCxnSpPr/>
      </xdr:nvCxnSpPr>
      <xdr:spPr>
        <a:xfrm>
          <a:off x="20434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128270</xdr:rowOff>
    </xdr:from>
    <xdr:to>
      <xdr:col>102</xdr:col>
      <xdr:colOff>165100</xdr:colOff>
      <xdr:row>64</xdr:row>
      <xdr:rowOff>58420</xdr:rowOff>
    </xdr:to>
    <xdr:sp macro="" textlink="">
      <xdr:nvSpPr>
        <xdr:cNvPr id="564" name="楕円 563"/>
        <xdr:cNvSpPr/>
      </xdr:nvSpPr>
      <xdr:spPr>
        <a:xfrm>
          <a:off x="19494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3810</xdr:rowOff>
    </xdr:from>
    <xdr:to>
      <xdr:col>107</xdr:col>
      <xdr:colOff>50800</xdr:colOff>
      <xdr:row>64</xdr:row>
      <xdr:rowOff>7620</xdr:rowOff>
    </xdr:to>
    <xdr:cxnSp macro="">
      <xdr:nvCxnSpPr>
        <xdr:cNvPr id="565" name="直線コネクタ 564"/>
        <xdr:cNvCxnSpPr/>
      </xdr:nvCxnSpPr>
      <xdr:spPr>
        <a:xfrm flipV="1">
          <a:off x="19545300" y="10976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45737</xdr:rowOff>
    </xdr:from>
    <xdr:ext cx="469744" cy="259045"/>
    <xdr:sp macro="" textlink="">
      <xdr:nvSpPr>
        <xdr:cNvPr id="566" name="n_1mainValue【保健センター・保健所】&#10;一人当たり面積"/>
        <xdr:cNvSpPr txBox="1"/>
      </xdr:nvSpPr>
      <xdr:spPr>
        <a:xfrm>
          <a:off x="210757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45737</xdr:rowOff>
    </xdr:from>
    <xdr:ext cx="469744" cy="259045"/>
    <xdr:sp macro="" textlink="">
      <xdr:nvSpPr>
        <xdr:cNvPr id="567" name="n_2mainValue【保健センター・保健所】&#10;一人当たり面積"/>
        <xdr:cNvSpPr txBox="1"/>
      </xdr:nvSpPr>
      <xdr:spPr>
        <a:xfrm>
          <a:off x="20199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49547</xdr:rowOff>
    </xdr:from>
    <xdr:ext cx="469744" cy="259045"/>
    <xdr:sp macro="" textlink="">
      <xdr:nvSpPr>
        <xdr:cNvPr id="568" name="n_3mainValue【保健センター・保健所】&#10;一人当たり面積"/>
        <xdr:cNvSpPr txBox="1"/>
      </xdr:nvSpPr>
      <xdr:spPr>
        <a:xfrm>
          <a:off x="19310427"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85</xdr:row>
      <xdr:rowOff>100149</xdr:rowOff>
    </xdr:to>
    <xdr:cxnSp macro="">
      <xdr:nvCxnSpPr>
        <xdr:cNvPr id="594" name="直線コネクタ 593"/>
        <xdr:cNvCxnSpPr/>
      </xdr:nvCxnSpPr>
      <xdr:spPr>
        <a:xfrm flipV="1">
          <a:off x="16318864" y="13388339"/>
          <a:ext cx="0" cy="128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103976</xdr:rowOff>
    </xdr:from>
    <xdr:ext cx="405111" cy="259045"/>
    <xdr:sp macro="" textlink="">
      <xdr:nvSpPr>
        <xdr:cNvPr id="595" name="【消防施設】&#10;有形固定資産減価償却率最小値テキスト"/>
        <xdr:cNvSpPr txBox="1"/>
      </xdr:nvSpPr>
      <xdr:spPr>
        <a:xfrm>
          <a:off x="16357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100149</xdr:rowOff>
    </xdr:from>
    <xdr:to>
      <xdr:col>86</xdr:col>
      <xdr:colOff>25400</xdr:colOff>
      <xdr:row>85</xdr:row>
      <xdr:rowOff>100149</xdr:rowOff>
    </xdr:to>
    <xdr:cxnSp macro="">
      <xdr:nvCxnSpPr>
        <xdr:cNvPr id="596" name="直線コネクタ 595"/>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597" name="【消防施設】&#10;有形固定資産減価償却率最大値テキスト"/>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98" name="直線コネクタ 597"/>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168564</xdr:rowOff>
    </xdr:from>
    <xdr:ext cx="405111" cy="259045"/>
    <xdr:sp macro="" textlink="">
      <xdr:nvSpPr>
        <xdr:cNvPr id="599" name="【消防施設】&#10;有形固定資産減価償却率平均値テキスト"/>
        <xdr:cNvSpPr txBox="1"/>
      </xdr:nvSpPr>
      <xdr:spPr>
        <a:xfrm>
          <a:off x="16357600" y="13541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145687</xdr:rowOff>
    </xdr:from>
    <xdr:to>
      <xdr:col>85</xdr:col>
      <xdr:colOff>177800</xdr:colOff>
      <xdr:row>80</xdr:row>
      <xdr:rowOff>75837</xdr:rowOff>
    </xdr:to>
    <xdr:sp macro="" textlink="">
      <xdr:nvSpPr>
        <xdr:cNvPr id="600" name="フローチャート: 判断 599"/>
        <xdr:cNvSpPr/>
      </xdr:nvSpPr>
      <xdr:spPr>
        <a:xfrm>
          <a:off x="16268700" y="136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157118</xdr:rowOff>
    </xdr:from>
    <xdr:to>
      <xdr:col>81</xdr:col>
      <xdr:colOff>101600</xdr:colOff>
      <xdr:row>80</xdr:row>
      <xdr:rowOff>87268</xdr:rowOff>
    </xdr:to>
    <xdr:sp macro="" textlink="">
      <xdr:nvSpPr>
        <xdr:cNvPr id="601" name="フローチャート: 判断 600"/>
        <xdr:cNvSpPr/>
      </xdr:nvSpPr>
      <xdr:spPr>
        <a:xfrm>
          <a:off x="15430500" y="1370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103795</xdr:rowOff>
    </xdr:from>
    <xdr:ext cx="405111" cy="259045"/>
    <xdr:sp macro="" textlink="">
      <xdr:nvSpPr>
        <xdr:cNvPr id="602" name="n_1aveValue【消防施設】&#10;有形固定資産減価償却率"/>
        <xdr:cNvSpPr txBox="1"/>
      </xdr:nvSpPr>
      <xdr:spPr>
        <a:xfrm>
          <a:off x="15266044" y="1347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134257</xdr:rowOff>
    </xdr:from>
    <xdr:to>
      <xdr:col>76</xdr:col>
      <xdr:colOff>165100</xdr:colOff>
      <xdr:row>81</xdr:row>
      <xdr:rowOff>64407</xdr:rowOff>
    </xdr:to>
    <xdr:sp macro="" textlink="">
      <xdr:nvSpPr>
        <xdr:cNvPr id="603" name="フローチャート: 判断 602"/>
        <xdr:cNvSpPr/>
      </xdr:nvSpPr>
      <xdr:spPr>
        <a:xfrm>
          <a:off x="14541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80934</xdr:rowOff>
    </xdr:from>
    <xdr:ext cx="405111" cy="259045"/>
    <xdr:sp macro="" textlink="">
      <xdr:nvSpPr>
        <xdr:cNvPr id="604" name="n_2aveValue【消防施設】&#10;有形固定資産減価償却率"/>
        <xdr:cNvSpPr txBox="1"/>
      </xdr:nvSpPr>
      <xdr:spPr>
        <a:xfrm>
          <a:off x="14389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111398</xdr:rowOff>
    </xdr:from>
    <xdr:to>
      <xdr:col>72</xdr:col>
      <xdr:colOff>38100</xdr:colOff>
      <xdr:row>81</xdr:row>
      <xdr:rowOff>41548</xdr:rowOff>
    </xdr:to>
    <xdr:sp macro="" textlink="">
      <xdr:nvSpPr>
        <xdr:cNvPr id="605" name="フローチャート: 判断 604"/>
        <xdr:cNvSpPr/>
      </xdr:nvSpPr>
      <xdr:spPr>
        <a:xfrm>
          <a:off x="13652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58075</xdr:rowOff>
    </xdr:from>
    <xdr:ext cx="405111" cy="259045"/>
    <xdr:sp macro="" textlink="">
      <xdr:nvSpPr>
        <xdr:cNvPr id="606" name="n_3aveValue【消防施設】&#10;有形固定資産減価償却率"/>
        <xdr:cNvSpPr txBox="1"/>
      </xdr:nvSpPr>
      <xdr:spPr>
        <a:xfrm>
          <a:off x="13500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7" name="テキスト ボックス 6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612" name="楕円 611"/>
        <xdr:cNvSpPr/>
      </xdr:nvSpPr>
      <xdr:spPr>
        <a:xfrm>
          <a:off x="16268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68597</xdr:rowOff>
    </xdr:from>
    <xdr:ext cx="405111" cy="259045"/>
    <xdr:sp macro="" textlink="">
      <xdr:nvSpPr>
        <xdr:cNvPr id="613" name="【消防施設】&#10;有形固定資産減価償却率該当値テキスト"/>
        <xdr:cNvSpPr txBox="1"/>
      </xdr:nvSpPr>
      <xdr:spPr>
        <a:xfrm>
          <a:off x="16357600"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134257</xdr:rowOff>
    </xdr:from>
    <xdr:to>
      <xdr:col>81</xdr:col>
      <xdr:colOff>101600</xdr:colOff>
      <xdr:row>82</xdr:row>
      <xdr:rowOff>64407</xdr:rowOff>
    </xdr:to>
    <xdr:sp macro="" textlink="">
      <xdr:nvSpPr>
        <xdr:cNvPr id="614" name="楕円 613"/>
        <xdr:cNvSpPr/>
      </xdr:nvSpPr>
      <xdr:spPr>
        <a:xfrm>
          <a:off x="15430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140970</xdr:rowOff>
    </xdr:from>
    <xdr:to>
      <xdr:col>85</xdr:col>
      <xdr:colOff>127000</xdr:colOff>
      <xdr:row>82</xdr:row>
      <xdr:rowOff>13607</xdr:rowOff>
    </xdr:to>
    <xdr:cxnSp macro="">
      <xdr:nvCxnSpPr>
        <xdr:cNvPr id="615" name="直線コネクタ 614"/>
        <xdr:cNvCxnSpPr/>
      </xdr:nvCxnSpPr>
      <xdr:spPr>
        <a:xfrm flipV="1">
          <a:off x="15481300" y="1402842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16" name="楕円 615"/>
        <xdr:cNvSpPr/>
      </xdr:nvSpPr>
      <xdr:spPr>
        <a:xfrm>
          <a:off x="14541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13607</xdr:rowOff>
    </xdr:from>
    <xdr:to>
      <xdr:col>81</xdr:col>
      <xdr:colOff>50800</xdr:colOff>
      <xdr:row>82</xdr:row>
      <xdr:rowOff>82187</xdr:rowOff>
    </xdr:to>
    <xdr:cxnSp macro="">
      <xdr:nvCxnSpPr>
        <xdr:cNvPr id="617" name="直線コネクタ 616"/>
        <xdr:cNvCxnSpPr/>
      </xdr:nvCxnSpPr>
      <xdr:spPr>
        <a:xfrm flipV="1">
          <a:off x="14592300" y="1407250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54248</xdr:rowOff>
    </xdr:from>
    <xdr:to>
      <xdr:col>72</xdr:col>
      <xdr:colOff>38100</xdr:colOff>
      <xdr:row>81</xdr:row>
      <xdr:rowOff>155848</xdr:rowOff>
    </xdr:to>
    <xdr:sp macro="" textlink="">
      <xdr:nvSpPr>
        <xdr:cNvPr id="618" name="楕円 617"/>
        <xdr:cNvSpPr/>
      </xdr:nvSpPr>
      <xdr:spPr>
        <a:xfrm>
          <a:off x="13652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105048</xdr:rowOff>
    </xdr:from>
    <xdr:to>
      <xdr:col>76</xdr:col>
      <xdr:colOff>114300</xdr:colOff>
      <xdr:row>82</xdr:row>
      <xdr:rowOff>82187</xdr:rowOff>
    </xdr:to>
    <xdr:cxnSp macro="">
      <xdr:nvCxnSpPr>
        <xdr:cNvPr id="619" name="直線コネクタ 618"/>
        <xdr:cNvCxnSpPr/>
      </xdr:nvCxnSpPr>
      <xdr:spPr>
        <a:xfrm>
          <a:off x="13703300" y="13992498"/>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55534</xdr:rowOff>
    </xdr:from>
    <xdr:ext cx="405111" cy="259045"/>
    <xdr:sp macro="" textlink="">
      <xdr:nvSpPr>
        <xdr:cNvPr id="620" name="n_1mainValue【消防施設】&#10;有形固定資産減価償却率"/>
        <xdr:cNvSpPr txBox="1"/>
      </xdr:nvSpPr>
      <xdr:spPr>
        <a:xfrm>
          <a:off x="152660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621" name="n_2mainValue【消防施設】&#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146975</xdr:rowOff>
    </xdr:from>
    <xdr:ext cx="405111" cy="259045"/>
    <xdr:sp macro="" textlink="">
      <xdr:nvSpPr>
        <xdr:cNvPr id="622" name="n_3mainValue【消防施設】&#10;有形固定資産減価償却率"/>
        <xdr:cNvSpPr txBox="1"/>
      </xdr:nvSpPr>
      <xdr:spPr>
        <a:xfrm>
          <a:off x="13500744" y="1403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3" name="直線コネクタ 63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4" name="テキスト ボックス 63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5" name="直線コネクタ 63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6" name="テキスト ボックス 63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7" name="直線コネクタ 63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8" name="テキスト ボックス 63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9" name="直線コネクタ 63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0" name="テキスト ボックス 63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1" name="直線コネクタ 6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2" name="テキスト ボックス 6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170687</xdr:rowOff>
    </xdr:from>
    <xdr:to>
      <xdr:col>116</xdr:col>
      <xdr:colOff>62864</xdr:colOff>
      <xdr:row>85</xdr:row>
      <xdr:rowOff>159258</xdr:rowOff>
    </xdr:to>
    <xdr:cxnSp macro="">
      <xdr:nvCxnSpPr>
        <xdr:cNvPr id="644" name="直線コネクタ 643"/>
        <xdr:cNvCxnSpPr/>
      </xdr:nvCxnSpPr>
      <xdr:spPr>
        <a:xfrm flipV="1">
          <a:off x="22160864" y="13372337"/>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163085</xdr:rowOff>
    </xdr:from>
    <xdr:ext cx="469744" cy="259045"/>
    <xdr:sp macro="" textlink="">
      <xdr:nvSpPr>
        <xdr:cNvPr id="645" name="【消防施設】&#10;一人当たり面積最小値テキスト"/>
        <xdr:cNvSpPr txBox="1"/>
      </xdr:nvSpPr>
      <xdr:spPr>
        <a:xfrm>
          <a:off x="22199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159258</xdr:rowOff>
    </xdr:from>
    <xdr:to>
      <xdr:col>116</xdr:col>
      <xdr:colOff>152400</xdr:colOff>
      <xdr:row>85</xdr:row>
      <xdr:rowOff>159258</xdr:rowOff>
    </xdr:to>
    <xdr:cxnSp macro="">
      <xdr:nvCxnSpPr>
        <xdr:cNvPr id="646" name="直線コネクタ 645"/>
        <xdr:cNvCxnSpPr/>
      </xdr:nvCxnSpPr>
      <xdr:spPr>
        <a:xfrm>
          <a:off x="22072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117364</xdr:rowOff>
    </xdr:from>
    <xdr:ext cx="469744" cy="259045"/>
    <xdr:sp macro="" textlink="">
      <xdr:nvSpPr>
        <xdr:cNvPr id="647" name="【消防施設】&#10;一人当たり面積最大値テキスト"/>
        <xdr:cNvSpPr txBox="1"/>
      </xdr:nvSpPr>
      <xdr:spPr>
        <a:xfrm>
          <a:off x="22199600" y="1314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170687</xdr:rowOff>
    </xdr:from>
    <xdr:to>
      <xdr:col>116</xdr:col>
      <xdr:colOff>152400</xdr:colOff>
      <xdr:row>77</xdr:row>
      <xdr:rowOff>170687</xdr:rowOff>
    </xdr:to>
    <xdr:cxnSp macro="">
      <xdr:nvCxnSpPr>
        <xdr:cNvPr id="648" name="直線コネクタ 647"/>
        <xdr:cNvCxnSpPr/>
      </xdr:nvCxnSpPr>
      <xdr:spPr>
        <a:xfrm>
          <a:off x="22072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649" name="【消防施設】&#10;一人当たり面積平均値テキスト"/>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50" name="フローチャート: 判断 649"/>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76454</xdr:rowOff>
    </xdr:from>
    <xdr:to>
      <xdr:col>112</xdr:col>
      <xdr:colOff>38100</xdr:colOff>
      <xdr:row>84</xdr:row>
      <xdr:rowOff>6604</xdr:rowOff>
    </xdr:to>
    <xdr:sp macro="" textlink="">
      <xdr:nvSpPr>
        <xdr:cNvPr id="651" name="フローチャート: 判断 650"/>
        <xdr:cNvSpPr/>
      </xdr:nvSpPr>
      <xdr:spPr>
        <a:xfrm>
          <a:off x="21272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23131</xdr:rowOff>
    </xdr:from>
    <xdr:ext cx="469744" cy="259045"/>
    <xdr:sp macro="" textlink="">
      <xdr:nvSpPr>
        <xdr:cNvPr id="652" name="n_1aveValue【消防施設】&#10;一人当たり面積"/>
        <xdr:cNvSpPr txBox="1"/>
      </xdr:nvSpPr>
      <xdr:spPr>
        <a:xfrm>
          <a:off x="210757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17018</xdr:rowOff>
    </xdr:from>
    <xdr:to>
      <xdr:col>107</xdr:col>
      <xdr:colOff>101600</xdr:colOff>
      <xdr:row>84</xdr:row>
      <xdr:rowOff>118618</xdr:rowOff>
    </xdr:to>
    <xdr:sp macro="" textlink="">
      <xdr:nvSpPr>
        <xdr:cNvPr id="653" name="フローチャート: 判断 652"/>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135145</xdr:rowOff>
    </xdr:from>
    <xdr:ext cx="469744" cy="259045"/>
    <xdr:sp macro="" textlink="">
      <xdr:nvSpPr>
        <xdr:cNvPr id="654" name="n_2aveValue【消防施設】&#10;一人当たり面積"/>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21589</xdr:rowOff>
    </xdr:from>
    <xdr:to>
      <xdr:col>102</xdr:col>
      <xdr:colOff>165100</xdr:colOff>
      <xdr:row>84</xdr:row>
      <xdr:rowOff>123189</xdr:rowOff>
    </xdr:to>
    <xdr:sp macro="" textlink="">
      <xdr:nvSpPr>
        <xdr:cNvPr id="655" name="フローチャート: 判断 654"/>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139716</xdr:rowOff>
    </xdr:from>
    <xdr:ext cx="469744" cy="259045"/>
    <xdr:sp macro="" textlink="">
      <xdr:nvSpPr>
        <xdr:cNvPr id="656" name="n_3aveValue【消防施設】&#10;一人当たり面積"/>
        <xdr:cNvSpPr txBox="1"/>
      </xdr:nvSpPr>
      <xdr:spPr>
        <a:xfrm>
          <a:off x="19310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57" name="テキスト ボックス 65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8" name="テキスト ボックス 65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9" name="テキスト ボックス 65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0" name="テキスト ボックス 65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1" name="テキスト ボックス 66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90170</xdr:rowOff>
    </xdr:from>
    <xdr:to>
      <xdr:col>116</xdr:col>
      <xdr:colOff>114300</xdr:colOff>
      <xdr:row>85</xdr:row>
      <xdr:rowOff>20320</xdr:rowOff>
    </xdr:to>
    <xdr:sp macro="" textlink="">
      <xdr:nvSpPr>
        <xdr:cNvPr id="662" name="楕円 661"/>
        <xdr:cNvSpPr/>
      </xdr:nvSpPr>
      <xdr:spPr>
        <a:xfrm>
          <a:off x="22110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68597</xdr:rowOff>
    </xdr:from>
    <xdr:ext cx="469744" cy="259045"/>
    <xdr:sp macro="" textlink="">
      <xdr:nvSpPr>
        <xdr:cNvPr id="663" name="【消防施設】&#10;一人当たり面積該当値テキスト"/>
        <xdr:cNvSpPr txBox="1"/>
      </xdr:nvSpPr>
      <xdr:spPr>
        <a:xfrm>
          <a:off x="22199600"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94742</xdr:rowOff>
    </xdr:from>
    <xdr:to>
      <xdr:col>112</xdr:col>
      <xdr:colOff>38100</xdr:colOff>
      <xdr:row>85</xdr:row>
      <xdr:rowOff>24892</xdr:rowOff>
    </xdr:to>
    <xdr:sp macro="" textlink="">
      <xdr:nvSpPr>
        <xdr:cNvPr id="664" name="楕円 663"/>
        <xdr:cNvSpPr/>
      </xdr:nvSpPr>
      <xdr:spPr>
        <a:xfrm>
          <a:off x="21272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140970</xdr:rowOff>
    </xdr:from>
    <xdr:to>
      <xdr:col>116</xdr:col>
      <xdr:colOff>63500</xdr:colOff>
      <xdr:row>84</xdr:row>
      <xdr:rowOff>145542</xdr:rowOff>
    </xdr:to>
    <xdr:cxnSp macro="">
      <xdr:nvCxnSpPr>
        <xdr:cNvPr id="665" name="直線コネクタ 664"/>
        <xdr:cNvCxnSpPr/>
      </xdr:nvCxnSpPr>
      <xdr:spPr>
        <a:xfrm flipV="1">
          <a:off x="21323300" y="1454277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103887</xdr:rowOff>
    </xdr:from>
    <xdr:to>
      <xdr:col>107</xdr:col>
      <xdr:colOff>101600</xdr:colOff>
      <xdr:row>85</xdr:row>
      <xdr:rowOff>34037</xdr:rowOff>
    </xdr:to>
    <xdr:sp macro="" textlink="">
      <xdr:nvSpPr>
        <xdr:cNvPr id="666" name="楕円 665"/>
        <xdr:cNvSpPr/>
      </xdr:nvSpPr>
      <xdr:spPr>
        <a:xfrm>
          <a:off x="203835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145542</xdr:rowOff>
    </xdr:from>
    <xdr:to>
      <xdr:col>111</xdr:col>
      <xdr:colOff>177800</xdr:colOff>
      <xdr:row>84</xdr:row>
      <xdr:rowOff>154687</xdr:rowOff>
    </xdr:to>
    <xdr:cxnSp macro="">
      <xdr:nvCxnSpPr>
        <xdr:cNvPr id="667" name="直線コネクタ 666"/>
        <xdr:cNvCxnSpPr/>
      </xdr:nvCxnSpPr>
      <xdr:spPr>
        <a:xfrm flipV="1">
          <a:off x="20434300" y="1454734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28448</xdr:rowOff>
    </xdr:from>
    <xdr:to>
      <xdr:col>102</xdr:col>
      <xdr:colOff>165100</xdr:colOff>
      <xdr:row>85</xdr:row>
      <xdr:rowOff>130048</xdr:rowOff>
    </xdr:to>
    <xdr:sp macro="" textlink="">
      <xdr:nvSpPr>
        <xdr:cNvPr id="668" name="楕円 667"/>
        <xdr:cNvSpPr/>
      </xdr:nvSpPr>
      <xdr:spPr>
        <a:xfrm>
          <a:off x="194945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154687</xdr:rowOff>
    </xdr:from>
    <xdr:to>
      <xdr:col>107</xdr:col>
      <xdr:colOff>50800</xdr:colOff>
      <xdr:row>85</xdr:row>
      <xdr:rowOff>79248</xdr:rowOff>
    </xdr:to>
    <xdr:cxnSp macro="">
      <xdr:nvCxnSpPr>
        <xdr:cNvPr id="669" name="直線コネクタ 668"/>
        <xdr:cNvCxnSpPr/>
      </xdr:nvCxnSpPr>
      <xdr:spPr>
        <a:xfrm flipV="1">
          <a:off x="19545300" y="14556487"/>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16019</xdr:rowOff>
    </xdr:from>
    <xdr:ext cx="469744" cy="259045"/>
    <xdr:sp macro="" textlink="">
      <xdr:nvSpPr>
        <xdr:cNvPr id="670" name="n_1mainValue【消防施設】&#10;一人当たり面積"/>
        <xdr:cNvSpPr txBox="1"/>
      </xdr:nvSpPr>
      <xdr:spPr>
        <a:xfrm>
          <a:off x="21075727" y="145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25164</xdr:rowOff>
    </xdr:from>
    <xdr:ext cx="469744" cy="259045"/>
    <xdr:sp macro="" textlink="">
      <xdr:nvSpPr>
        <xdr:cNvPr id="671" name="n_2mainValue【消防施設】&#10;一人当たり面積"/>
        <xdr:cNvSpPr txBox="1"/>
      </xdr:nvSpPr>
      <xdr:spPr>
        <a:xfrm>
          <a:off x="20199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121175</xdr:rowOff>
    </xdr:from>
    <xdr:ext cx="469744" cy="259045"/>
    <xdr:sp macro="" textlink="">
      <xdr:nvSpPr>
        <xdr:cNvPr id="672" name="n_3mainValue【消防施設】&#10;一人当たり面積"/>
        <xdr:cNvSpPr txBox="1"/>
      </xdr:nvSpPr>
      <xdr:spPr>
        <a:xfrm>
          <a:off x="19310427" y="146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3" name="正方形/長方形 6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4" name="正方形/長方形 6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5" name="正方形/長方形 6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6" name="正方形/長方形 6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7" name="正方形/長方形 6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8" name="正方形/長方形 6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9" name="正方形/長方形 6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正方形/長方形 6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1" name="テキスト ボックス 6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2" name="直線コネクタ 6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3" name="直線コネクタ 68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4" name="テキスト ボックス 68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5" name="直線コネクタ 68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6" name="テキスト ボックス 68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7" name="直線コネクタ 68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8" name="テキスト ボックス 68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9" name="直線コネクタ 68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0" name="テキスト ボックス 68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1" name="直線コネクタ 69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2" name="テキスト ボックス 69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3" name="直線コネクタ 69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4" name="テキスト ボックス 69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6" name="テキスト ボックス 6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108</xdr:row>
      <xdr:rowOff>138249</xdr:rowOff>
    </xdr:to>
    <xdr:cxnSp macro="">
      <xdr:nvCxnSpPr>
        <xdr:cNvPr id="698" name="直線コネクタ 697"/>
        <xdr:cNvCxnSpPr/>
      </xdr:nvCxnSpPr>
      <xdr:spPr>
        <a:xfrm flipV="1">
          <a:off x="16318864"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699"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700" name="直線コネクタ 699"/>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405111" cy="259045"/>
    <xdr:sp macro="" textlink="">
      <xdr:nvSpPr>
        <xdr:cNvPr id="701" name="【庁舎】&#10;有形固定資産減価償却率最大値テキスト"/>
        <xdr:cNvSpPr txBox="1"/>
      </xdr:nvSpPr>
      <xdr:spPr>
        <a:xfrm>
          <a:off x="16357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702" name="直線コネクタ 701"/>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54808</xdr:rowOff>
    </xdr:from>
    <xdr:ext cx="405111" cy="259045"/>
    <xdr:sp macro="" textlink="">
      <xdr:nvSpPr>
        <xdr:cNvPr id="703" name="【庁舎】&#10;有形固定資産減価償却率平均値テキスト"/>
        <xdr:cNvSpPr txBox="1"/>
      </xdr:nvSpPr>
      <xdr:spPr>
        <a:xfrm>
          <a:off x="16357600" y="1771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04" name="フローチャート: 判断 703"/>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12337</xdr:rowOff>
    </xdr:from>
    <xdr:to>
      <xdr:col>81</xdr:col>
      <xdr:colOff>101600</xdr:colOff>
      <xdr:row>104</xdr:row>
      <xdr:rowOff>113937</xdr:rowOff>
    </xdr:to>
    <xdr:sp macro="" textlink="">
      <xdr:nvSpPr>
        <xdr:cNvPr id="705" name="フローチャート: 判断 704"/>
        <xdr:cNvSpPr/>
      </xdr:nvSpPr>
      <xdr:spPr>
        <a:xfrm>
          <a:off x="15430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130464</xdr:rowOff>
    </xdr:from>
    <xdr:ext cx="405111" cy="259045"/>
    <xdr:sp macro="" textlink="">
      <xdr:nvSpPr>
        <xdr:cNvPr id="706" name="n_1aveValue【庁舎】&#10;有形固定資産減価償却率"/>
        <xdr:cNvSpPr txBox="1"/>
      </xdr:nvSpPr>
      <xdr:spPr>
        <a:xfrm>
          <a:off x="152660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31931</xdr:rowOff>
    </xdr:from>
    <xdr:to>
      <xdr:col>76</xdr:col>
      <xdr:colOff>165100</xdr:colOff>
      <xdr:row>103</xdr:row>
      <xdr:rowOff>133531</xdr:rowOff>
    </xdr:to>
    <xdr:sp macro="" textlink="">
      <xdr:nvSpPr>
        <xdr:cNvPr id="707" name="フローチャート: 判断 706"/>
        <xdr:cNvSpPr/>
      </xdr:nvSpPr>
      <xdr:spPr>
        <a:xfrm>
          <a:off x="145415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150058</xdr:rowOff>
    </xdr:from>
    <xdr:ext cx="405111" cy="259045"/>
    <xdr:sp macro="" textlink="">
      <xdr:nvSpPr>
        <xdr:cNvPr id="708" name="n_2aveValue【庁舎】&#10;有形固定資産減価償却率"/>
        <xdr:cNvSpPr txBox="1"/>
      </xdr:nvSpPr>
      <xdr:spPr>
        <a:xfrm>
          <a:off x="143897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64588</xdr:rowOff>
    </xdr:from>
    <xdr:to>
      <xdr:col>72</xdr:col>
      <xdr:colOff>38100</xdr:colOff>
      <xdr:row>103</xdr:row>
      <xdr:rowOff>166188</xdr:rowOff>
    </xdr:to>
    <xdr:sp macro="" textlink="">
      <xdr:nvSpPr>
        <xdr:cNvPr id="709" name="フローチャート: 判断 708"/>
        <xdr:cNvSpPr/>
      </xdr:nvSpPr>
      <xdr:spPr>
        <a:xfrm>
          <a:off x="13652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11265</xdr:rowOff>
    </xdr:from>
    <xdr:ext cx="405111" cy="259045"/>
    <xdr:sp macro="" textlink="">
      <xdr:nvSpPr>
        <xdr:cNvPr id="710" name="n_3aveValue【庁舎】&#10;有形固定資産減価償却率"/>
        <xdr:cNvSpPr txBox="1"/>
      </xdr:nvSpPr>
      <xdr:spPr>
        <a:xfrm>
          <a:off x="13500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1" name="テキスト ボックス 7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716" name="楕円 715"/>
        <xdr:cNvSpPr/>
      </xdr:nvSpPr>
      <xdr:spPr>
        <a:xfrm>
          <a:off x="162687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34851</xdr:rowOff>
    </xdr:from>
    <xdr:ext cx="405111" cy="259045"/>
    <xdr:sp macro="" textlink="">
      <xdr:nvSpPr>
        <xdr:cNvPr id="717" name="【庁舎】&#10;有形固定資産減価償却率該当値テキスト"/>
        <xdr:cNvSpPr txBox="1"/>
      </xdr:nvSpPr>
      <xdr:spPr>
        <a:xfrm>
          <a:off x="16357600" y="1786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100512</xdr:rowOff>
    </xdr:from>
    <xdr:to>
      <xdr:col>81</xdr:col>
      <xdr:colOff>101600</xdr:colOff>
      <xdr:row>105</xdr:row>
      <xdr:rowOff>30662</xdr:rowOff>
    </xdr:to>
    <xdr:sp macro="" textlink="">
      <xdr:nvSpPr>
        <xdr:cNvPr id="718" name="楕円 717"/>
        <xdr:cNvSpPr/>
      </xdr:nvSpPr>
      <xdr:spPr>
        <a:xfrm>
          <a:off x="15430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107224</xdr:rowOff>
    </xdr:from>
    <xdr:to>
      <xdr:col>85</xdr:col>
      <xdr:colOff>127000</xdr:colOff>
      <xdr:row>104</xdr:row>
      <xdr:rowOff>151312</xdr:rowOff>
    </xdr:to>
    <xdr:cxnSp macro="">
      <xdr:nvCxnSpPr>
        <xdr:cNvPr id="719" name="直線コネクタ 718"/>
        <xdr:cNvCxnSpPr/>
      </xdr:nvCxnSpPr>
      <xdr:spPr>
        <a:xfrm flipV="1">
          <a:off x="15481300" y="17938024"/>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27032</xdr:rowOff>
    </xdr:from>
    <xdr:to>
      <xdr:col>76</xdr:col>
      <xdr:colOff>165100</xdr:colOff>
      <xdr:row>104</xdr:row>
      <xdr:rowOff>128632</xdr:rowOff>
    </xdr:to>
    <xdr:sp macro="" textlink="">
      <xdr:nvSpPr>
        <xdr:cNvPr id="720" name="楕円 719"/>
        <xdr:cNvSpPr/>
      </xdr:nvSpPr>
      <xdr:spPr>
        <a:xfrm>
          <a:off x="14541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77832</xdr:rowOff>
    </xdr:from>
    <xdr:to>
      <xdr:col>81</xdr:col>
      <xdr:colOff>50800</xdr:colOff>
      <xdr:row>104</xdr:row>
      <xdr:rowOff>151312</xdr:rowOff>
    </xdr:to>
    <xdr:cxnSp macro="">
      <xdr:nvCxnSpPr>
        <xdr:cNvPr id="721" name="直線コネクタ 720"/>
        <xdr:cNvCxnSpPr/>
      </xdr:nvCxnSpPr>
      <xdr:spPr>
        <a:xfrm>
          <a:off x="14592300" y="17908632"/>
          <a:ext cx="889000" cy="7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136434</xdr:rowOff>
    </xdr:from>
    <xdr:to>
      <xdr:col>72</xdr:col>
      <xdr:colOff>38100</xdr:colOff>
      <xdr:row>105</xdr:row>
      <xdr:rowOff>66584</xdr:rowOff>
    </xdr:to>
    <xdr:sp macro="" textlink="">
      <xdr:nvSpPr>
        <xdr:cNvPr id="722" name="楕円 721"/>
        <xdr:cNvSpPr/>
      </xdr:nvSpPr>
      <xdr:spPr>
        <a:xfrm>
          <a:off x="13652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77832</xdr:rowOff>
    </xdr:from>
    <xdr:to>
      <xdr:col>76</xdr:col>
      <xdr:colOff>114300</xdr:colOff>
      <xdr:row>105</xdr:row>
      <xdr:rowOff>15784</xdr:rowOff>
    </xdr:to>
    <xdr:cxnSp macro="">
      <xdr:nvCxnSpPr>
        <xdr:cNvPr id="723" name="直線コネクタ 722"/>
        <xdr:cNvCxnSpPr/>
      </xdr:nvCxnSpPr>
      <xdr:spPr>
        <a:xfrm flipV="1">
          <a:off x="13703300" y="17908632"/>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21789</xdr:rowOff>
    </xdr:from>
    <xdr:ext cx="405111" cy="259045"/>
    <xdr:sp macro="" textlink="">
      <xdr:nvSpPr>
        <xdr:cNvPr id="724" name="n_1mainValue【庁舎】&#10;有形固定資産減価償却率"/>
        <xdr:cNvSpPr txBox="1"/>
      </xdr:nvSpPr>
      <xdr:spPr>
        <a:xfrm>
          <a:off x="152660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119759</xdr:rowOff>
    </xdr:from>
    <xdr:ext cx="405111" cy="259045"/>
    <xdr:sp macro="" textlink="">
      <xdr:nvSpPr>
        <xdr:cNvPr id="725" name="n_2mainValue【庁舎】&#10;有形固定資産減価償却率"/>
        <xdr:cNvSpPr txBox="1"/>
      </xdr:nvSpPr>
      <xdr:spPr>
        <a:xfrm>
          <a:off x="14389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57711</xdr:rowOff>
    </xdr:from>
    <xdr:ext cx="405111" cy="259045"/>
    <xdr:sp macro="" textlink="">
      <xdr:nvSpPr>
        <xdr:cNvPr id="726" name="n_3mainValue【庁舎】&#10;有形固定資産減価償却率"/>
        <xdr:cNvSpPr txBox="1"/>
      </xdr:nvSpPr>
      <xdr:spPr>
        <a:xfrm>
          <a:off x="13500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7" name="直線コネクタ 73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8" name="テキスト ボックス 73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9" name="直線コネクタ 73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0" name="テキスト ボックス 73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1" name="直線コネクタ 74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2" name="テキスト ボックス 74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3" name="直線コネクタ 74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4" name="テキスト ボックス 74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5" name="直線コネクタ 74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6" name="テキスト ボックス 74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7" name="直線コネクタ 74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8" name="テキスト ボックス 74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9" name="直線コネクタ 7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0" name="テキスト ボックス 7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54973</xdr:rowOff>
    </xdr:from>
    <xdr:to>
      <xdr:col>116</xdr:col>
      <xdr:colOff>62864</xdr:colOff>
      <xdr:row>107</xdr:row>
      <xdr:rowOff>164374</xdr:rowOff>
    </xdr:to>
    <xdr:cxnSp macro="">
      <xdr:nvCxnSpPr>
        <xdr:cNvPr id="752" name="直線コネクタ 751"/>
        <xdr:cNvCxnSpPr/>
      </xdr:nvCxnSpPr>
      <xdr:spPr>
        <a:xfrm flipV="1">
          <a:off x="22160864" y="1719997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168201</xdr:rowOff>
    </xdr:from>
    <xdr:ext cx="469744" cy="259045"/>
    <xdr:sp macro="" textlink="">
      <xdr:nvSpPr>
        <xdr:cNvPr id="753" name="【庁舎】&#10;一人当たり面積最小値テキスト"/>
        <xdr:cNvSpPr txBox="1"/>
      </xdr:nvSpPr>
      <xdr:spPr>
        <a:xfrm>
          <a:off x="22199600" y="1851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164374</xdr:rowOff>
    </xdr:from>
    <xdr:to>
      <xdr:col>116</xdr:col>
      <xdr:colOff>152400</xdr:colOff>
      <xdr:row>107</xdr:row>
      <xdr:rowOff>164374</xdr:rowOff>
    </xdr:to>
    <xdr:cxnSp macro="">
      <xdr:nvCxnSpPr>
        <xdr:cNvPr id="754" name="直線コネクタ 753"/>
        <xdr:cNvCxnSpPr/>
      </xdr:nvCxnSpPr>
      <xdr:spPr>
        <a:xfrm>
          <a:off x="22072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1650</xdr:rowOff>
    </xdr:from>
    <xdr:ext cx="469744" cy="259045"/>
    <xdr:sp macro="" textlink="">
      <xdr:nvSpPr>
        <xdr:cNvPr id="755" name="【庁舎】&#10;一人当たり面積最大値テキスト"/>
        <xdr:cNvSpPr txBox="1"/>
      </xdr:nvSpPr>
      <xdr:spPr>
        <a:xfrm>
          <a:off x="22199600" y="1697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54973</xdr:rowOff>
    </xdr:from>
    <xdr:to>
      <xdr:col>116</xdr:col>
      <xdr:colOff>152400</xdr:colOff>
      <xdr:row>100</xdr:row>
      <xdr:rowOff>54973</xdr:rowOff>
    </xdr:to>
    <xdr:cxnSp macro="">
      <xdr:nvCxnSpPr>
        <xdr:cNvPr id="756" name="直線コネクタ 755"/>
        <xdr:cNvCxnSpPr/>
      </xdr:nvCxnSpPr>
      <xdr:spPr>
        <a:xfrm>
          <a:off x="22072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105064</xdr:rowOff>
    </xdr:from>
    <xdr:ext cx="469744" cy="259045"/>
    <xdr:sp macro="" textlink="">
      <xdr:nvSpPr>
        <xdr:cNvPr id="757" name="【庁舎】&#10;一人当たり面積平均値テキスト"/>
        <xdr:cNvSpPr txBox="1"/>
      </xdr:nvSpPr>
      <xdr:spPr>
        <a:xfrm>
          <a:off x="22199600" y="18107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126637</xdr:rowOff>
    </xdr:from>
    <xdr:to>
      <xdr:col>116</xdr:col>
      <xdr:colOff>114300</xdr:colOff>
      <xdr:row>106</xdr:row>
      <xdr:rowOff>56787</xdr:rowOff>
    </xdr:to>
    <xdr:sp macro="" textlink="">
      <xdr:nvSpPr>
        <xdr:cNvPr id="758" name="フローチャート: 判断 757"/>
        <xdr:cNvSpPr/>
      </xdr:nvSpPr>
      <xdr:spPr>
        <a:xfrm>
          <a:off x="221107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110308</xdr:rowOff>
    </xdr:from>
    <xdr:to>
      <xdr:col>112</xdr:col>
      <xdr:colOff>38100</xdr:colOff>
      <xdr:row>106</xdr:row>
      <xdr:rowOff>40458</xdr:rowOff>
    </xdr:to>
    <xdr:sp macro="" textlink="">
      <xdr:nvSpPr>
        <xdr:cNvPr id="759" name="フローチャート: 判断 758"/>
        <xdr:cNvSpPr/>
      </xdr:nvSpPr>
      <xdr:spPr>
        <a:xfrm>
          <a:off x="2127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31585</xdr:rowOff>
    </xdr:from>
    <xdr:ext cx="469744" cy="259045"/>
    <xdr:sp macro="" textlink="">
      <xdr:nvSpPr>
        <xdr:cNvPr id="760" name="n_1aveValue【庁舎】&#10;一人当たり面積"/>
        <xdr:cNvSpPr txBox="1"/>
      </xdr:nvSpPr>
      <xdr:spPr>
        <a:xfrm>
          <a:off x="21075727" y="1820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15602</xdr:rowOff>
    </xdr:from>
    <xdr:to>
      <xdr:col>107</xdr:col>
      <xdr:colOff>101600</xdr:colOff>
      <xdr:row>106</xdr:row>
      <xdr:rowOff>117202</xdr:rowOff>
    </xdr:to>
    <xdr:sp macro="" textlink="">
      <xdr:nvSpPr>
        <xdr:cNvPr id="761" name="フローチャート: 判断 760"/>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108329</xdr:rowOff>
    </xdr:from>
    <xdr:ext cx="469744" cy="259045"/>
    <xdr:sp macro="" textlink="">
      <xdr:nvSpPr>
        <xdr:cNvPr id="762" name="n_2aveValue【庁舎】&#10;一人当たり面積"/>
        <xdr:cNvSpPr txBox="1"/>
      </xdr:nvSpPr>
      <xdr:spPr>
        <a:xfrm>
          <a:off x="20199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4173</xdr:rowOff>
    </xdr:from>
    <xdr:to>
      <xdr:col>102</xdr:col>
      <xdr:colOff>165100</xdr:colOff>
      <xdr:row>106</xdr:row>
      <xdr:rowOff>105773</xdr:rowOff>
    </xdr:to>
    <xdr:sp macro="" textlink="">
      <xdr:nvSpPr>
        <xdr:cNvPr id="763" name="フローチャート: 判断 762"/>
        <xdr:cNvSpPr/>
      </xdr:nvSpPr>
      <xdr:spPr>
        <a:xfrm>
          <a:off x="19494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96900</xdr:rowOff>
    </xdr:from>
    <xdr:ext cx="469744" cy="259045"/>
    <xdr:sp macro="" textlink="">
      <xdr:nvSpPr>
        <xdr:cNvPr id="764" name="n_3aveValue【庁舎】&#10;一人当たり面積"/>
        <xdr:cNvSpPr txBox="1"/>
      </xdr:nvSpPr>
      <xdr:spPr>
        <a:xfrm>
          <a:off x="19310427" y="1827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65" name="テキスト ボックス 7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6" name="テキスト ボックス 7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7" name="テキスト ボックス 7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8" name="テキスト ボックス 7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9" name="テキスト ボックス 7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56424</xdr:rowOff>
    </xdr:from>
    <xdr:to>
      <xdr:col>116</xdr:col>
      <xdr:colOff>114300</xdr:colOff>
      <xdr:row>104</xdr:row>
      <xdr:rowOff>158024</xdr:rowOff>
    </xdr:to>
    <xdr:sp macro="" textlink="">
      <xdr:nvSpPr>
        <xdr:cNvPr id="770" name="楕円 769"/>
        <xdr:cNvSpPr/>
      </xdr:nvSpPr>
      <xdr:spPr>
        <a:xfrm>
          <a:off x="221107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79301</xdr:rowOff>
    </xdr:from>
    <xdr:ext cx="469744" cy="259045"/>
    <xdr:sp macro="" textlink="">
      <xdr:nvSpPr>
        <xdr:cNvPr id="771" name="【庁舎】&#10;一人当たり面積該当値テキスト"/>
        <xdr:cNvSpPr txBox="1"/>
      </xdr:nvSpPr>
      <xdr:spPr>
        <a:xfrm>
          <a:off x="22199600" y="1773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71120</xdr:rowOff>
    </xdr:from>
    <xdr:to>
      <xdr:col>112</xdr:col>
      <xdr:colOff>38100</xdr:colOff>
      <xdr:row>105</xdr:row>
      <xdr:rowOff>1270</xdr:rowOff>
    </xdr:to>
    <xdr:sp macro="" textlink="">
      <xdr:nvSpPr>
        <xdr:cNvPr id="772" name="楕円 771"/>
        <xdr:cNvSpPr/>
      </xdr:nvSpPr>
      <xdr:spPr>
        <a:xfrm>
          <a:off x="21272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107224</xdr:rowOff>
    </xdr:from>
    <xdr:to>
      <xdr:col>116</xdr:col>
      <xdr:colOff>63500</xdr:colOff>
      <xdr:row>104</xdr:row>
      <xdr:rowOff>121920</xdr:rowOff>
    </xdr:to>
    <xdr:cxnSp macro="">
      <xdr:nvCxnSpPr>
        <xdr:cNvPr id="773" name="直線コネクタ 772"/>
        <xdr:cNvCxnSpPr/>
      </xdr:nvCxnSpPr>
      <xdr:spPr>
        <a:xfrm flipV="1">
          <a:off x="21323300" y="1793802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90714</xdr:rowOff>
    </xdr:from>
    <xdr:to>
      <xdr:col>107</xdr:col>
      <xdr:colOff>101600</xdr:colOff>
      <xdr:row>105</xdr:row>
      <xdr:rowOff>20864</xdr:rowOff>
    </xdr:to>
    <xdr:sp macro="" textlink="">
      <xdr:nvSpPr>
        <xdr:cNvPr id="774" name="楕円 773"/>
        <xdr:cNvSpPr/>
      </xdr:nvSpPr>
      <xdr:spPr>
        <a:xfrm>
          <a:off x="20383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121920</xdr:rowOff>
    </xdr:from>
    <xdr:to>
      <xdr:col>111</xdr:col>
      <xdr:colOff>177800</xdr:colOff>
      <xdr:row>104</xdr:row>
      <xdr:rowOff>141514</xdr:rowOff>
    </xdr:to>
    <xdr:cxnSp macro="">
      <xdr:nvCxnSpPr>
        <xdr:cNvPr id="775" name="直線コネクタ 774"/>
        <xdr:cNvCxnSpPr/>
      </xdr:nvCxnSpPr>
      <xdr:spPr>
        <a:xfrm flipV="1">
          <a:off x="20434300" y="179527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108676</xdr:rowOff>
    </xdr:from>
    <xdr:to>
      <xdr:col>102</xdr:col>
      <xdr:colOff>165100</xdr:colOff>
      <xdr:row>105</xdr:row>
      <xdr:rowOff>38826</xdr:rowOff>
    </xdr:to>
    <xdr:sp macro="" textlink="">
      <xdr:nvSpPr>
        <xdr:cNvPr id="776" name="楕円 775"/>
        <xdr:cNvSpPr/>
      </xdr:nvSpPr>
      <xdr:spPr>
        <a:xfrm>
          <a:off x="19494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141514</xdr:rowOff>
    </xdr:from>
    <xdr:to>
      <xdr:col>107</xdr:col>
      <xdr:colOff>50800</xdr:colOff>
      <xdr:row>104</xdr:row>
      <xdr:rowOff>159476</xdr:rowOff>
    </xdr:to>
    <xdr:cxnSp macro="">
      <xdr:nvCxnSpPr>
        <xdr:cNvPr id="777" name="直線コネクタ 776"/>
        <xdr:cNvCxnSpPr/>
      </xdr:nvCxnSpPr>
      <xdr:spPr>
        <a:xfrm flipV="1">
          <a:off x="19545300" y="1797231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17797</xdr:rowOff>
    </xdr:from>
    <xdr:ext cx="469744" cy="259045"/>
    <xdr:sp macro="" textlink="">
      <xdr:nvSpPr>
        <xdr:cNvPr id="778" name="n_1mainValue【庁舎】&#10;一人当たり面積"/>
        <xdr:cNvSpPr txBox="1"/>
      </xdr:nvSpPr>
      <xdr:spPr>
        <a:xfrm>
          <a:off x="21075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37391</xdr:rowOff>
    </xdr:from>
    <xdr:ext cx="469744" cy="259045"/>
    <xdr:sp macro="" textlink="">
      <xdr:nvSpPr>
        <xdr:cNvPr id="779" name="n_2mainValue【庁舎】&#10;一人当たり面積"/>
        <xdr:cNvSpPr txBox="1"/>
      </xdr:nvSpPr>
      <xdr:spPr>
        <a:xfrm>
          <a:off x="20199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55353</xdr:rowOff>
    </xdr:from>
    <xdr:ext cx="469744" cy="259045"/>
    <xdr:sp macro="" textlink="">
      <xdr:nvSpPr>
        <xdr:cNvPr id="780" name="n_3mainValue【庁舎】&#10;一人当たり面積"/>
        <xdr:cNvSpPr txBox="1"/>
      </xdr:nvSpPr>
      <xdr:spPr>
        <a:xfrm>
          <a:off x="19310427" y="177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1" name="正方形/長方形 7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2" name="正方形/長方形 7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3" name="テキスト ボックス 7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類似団体と比較して特に有形固定資産減価償却率が高い施設は、保健センター・保健所、福祉施設であり、特に低い施設は、一般廃棄物処理施設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市民会館については、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年度に完成した下浜区公会堂が新たに該当施設となったため、減価償却率が大きく低下している。さらに、もう一つの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該当施設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香住文化会館が令和３年度までに更新を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完了予定であり、減価償却率はさらに低下する見込みである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有形固定資産減価償却率が大きく低下しているが、これは、広域ごみ処理施設や漂流・漂着ごみ処理施設の新設に伴い矢田川レインボー（ごみ焼却処理施設）の解体撤去を実施したことや、清掃事務所の新設を行ったこと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庁舎については、合併後、平成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年度に本庁舎を移転新築したことにより有形固定資産減価償却率は低くなっているが、一方で、支所（村岡地域局、小代地域局）に係る有形固定資産減価償却率は高い水準にあ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る。ただ、小代地域局については、令和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年度にかけて改築予定であり、今後は減価償却率の低下が見込まれる。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保健センター・保健所の有形固定資産減価償却率が高くなっているのは、唯一の該当施設である小代保健センターが建てられてから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年近く経過していることによるものである。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17,845
17,709
368.77
15,089,017
14,545,890
409,554
8,345,084
19,292,188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人口の減少や全国平均を上回る高齢化率に加え、第１次産業を中心とした町内経済の長引く低迷などにより、財政基盤が弱く、類似団体平均を大幅に下回っている。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合併以降、歳入歳出ともに行財政改革に取り組んできたが、引き続き、滞納税の収入強化や町有財産売却等による自主財源の確保に取り組むとともに、活力あるまちづくり施策を積極的に展開していくことで、定住者の増加及び町内産業の育成に繋げ、新たな課税客体等の増加を図るこ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45</xdr:row>
      <xdr:rowOff>79828</xdr:rowOff>
    </xdr:to>
    <xdr:cxnSp macro="">
      <xdr:nvCxnSpPr>
        <xdr:cNvPr id="66" name="直線コネクタ 65"/>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45357</xdr:rowOff>
    </xdr:from>
    <xdr:to>
      <xdr:col>23</xdr:col>
      <xdr:colOff>133350</xdr:colOff>
      <xdr:row>45</xdr:row>
      <xdr:rowOff>62593</xdr:rowOff>
    </xdr:to>
    <xdr:cxnSp macro="">
      <xdr:nvCxnSpPr>
        <xdr:cNvPr id="71" name="直線コネクタ 70"/>
        <xdr:cNvCxnSpPr/>
      </xdr:nvCxnSpPr>
      <xdr:spPr>
        <a:xfrm>
          <a:off x="4114800" y="77606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2"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45357</xdr:rowOff>
    </xdr:from>
    <xdr:to>
      <xdr:col>19</xdr:col>
      <xdr:colOff>133350</xdr:colOff>
      <xdr:row>45</xdr:row>
      <xdr:rowOff>45357</xdr:rowOff>
    </xdr:to>
    <xdr:cxnSp macro="">
      <xdr:nvCxnSpPr>
        <xdr:cNvPr id="74" name="直線コネクタ 73"/>
        <xdr:cNvCxnSpPr/>
      </xdr:nvCxnSpPr>
      <xdr:spPr>
        <a:xfrm>
          <a:off x="3225800" y="7760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6" name="テキスト ボックス 75"/>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45357</xdr:rowOff>
    </xdr:from>
    <xdr:to>
      <xdr:col>15</xdr:col>
      <xdr:colOff>82550</xdr:colOff>
      <xdr:row>45</xdr:row>
      <xdr:rowOff>45357</xdr:rowOff>
    </xdr:to>
    <xdr:cxnSp macro="">
      <xdr:nvCxnSpPr>
        <xdr:cNvPr id="77" name="直線コネクタ 76"/>
        <xdr:cNvCxnSpPr/>
      </xdr:nvCxnSpPr>
      <xdr:spPr>
        <a:xfrm>
          <a:off x="2336800" y="7760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8" name="フローチャート: 判断 77"/>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9" name="テキスト ボックス 78"/>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45357</xdr:rowOff>
    </xdr:from>
    <xdr:to>
      <xdr:col>11</xdr:col>
      <xdr:colOff>31750</xdr:colOff>
      <xdr:row>45</xdr:row>
      <xdr:rowOff>45357</xdr:rowOff>
    </xdr:to>
    <xdr:cxnSp macro="">
      <xdr:nvCxnSpPr>
        <xdr:cNvPr id="80" name="直線コネクタ 79"/>
        <xdr:cNvCxnSpPr/>
      </xdr:nvCxnSpPr>
      <xdr:spPr>
        <a:xfrm>
          <a:off x="1447800" y="7760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2" name="テキスト ボックス 81"/>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83" name="フローチャート: 判断 82"/>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52812</xdr:rowOff>
    </xdr:from>
    <xdr:ext cx="762000" cy="259045"/>
    <xdr:sp macro="" textlink="">
      <xdr:nvSpPr>
        <xdr:cNvPr id="84" name="テキスト ボックス 83"/>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11793</xdr:rowOff>
    </xdr:from>
    <xdr:to>
      <xdr:col>23</xdr:col>
      <xdr:colOff>184150</xdr:colOff>
      <xdr:row>45</xdr:row>
      <xdr:rowOff>113393</xdr:rowOff>
    </xdr:to>
    <xdr:sp macro="" textlink="">
      <xdr:nvSpPr>
        <xdr:cNvPr id="90" name="楕円 89"/>
        <xdr:cNvSpPr/>
      </xdr:nvSpPr>
      <xdr:spPr>
        <a:xfrm>
          <a:off x="49022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79120</xdr:rowOff>
    </xdr:from>
    <xdr:ext cx="762000" cy="259045"/>
    <xdr:sp macro="" textlink="">
      <xdr:nvSpPr>
        <xdr:cNvPr id="91" name="財政力該当値テキスト"/>
        <xdr:cNvSpPr txBox="1"/>
      </xdr:nvSpPr>
      <xdr:spPr>
        <a:xfrm>
          <a:off x="5041900" y="762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166007</xdr:rowOff>
    </xdr:from>
    <xdr:to>
      <xdr:col>19</xdr:col>
      <xdr:colOff>184150</xdr:colOff>
      <xdr:row>45</xdr:row>
      <xdr:rowOff>96157</xdr:rowOff>
    </xdr:to>
    <xdr:sp macro="" textlink="">
      <xdr:nvSpPr>
        <xdr:cNvPr id="92" name="楕円 91"/>
        <xdr:cNvSpPr/>
      </xdr:nvSpPr>
      <xdr:spPr>
        <a:xfrm>
          <a:off x="4064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80934</xdr:rowOff>
    </xdr:from>
    <xdr:ext cx="736600" cy="259045"/>
    <xdr:sp macro="" textlink="">
      <xdr:nvSpPr>
        <xdr:cNvPr id="93" name="テキスト ボックス 92"/>
        <xdr:cNvSpPr txBox="1"/>
      </xdr:nvSpPr>
      <xdr:spPr>
        <a:xfrm>
          <a:off x="3733800" y="779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166007</xdr:rowOff>
    </xdr:from>
    <xdr:to>
      <xdr:col>15</xdr:col>
      <xdr:colOff>133350</xdr:colOff>
      <xdr:row>45</xdr:row>
      <xdr:rowOff>96157</xdr:rowOff>
    </xdr:to>
    <xdr:sp macro="" textlink="">
      <xdr:nvSpPr>
        <xdr:cNvPr id="94" name="楕円 93"/>
        <xdr:cNvSpPr/>
      </xdr:nvSpPr>
      <xdr:spPr>
        <a:xfrm>
          <a:off x="3175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80934</xdr:rowOff>
    </xdr:from>
    <xdr:ext cx="762000" cy="259045"/>
    <xdr:sp macro="" textlink="">
      <xdr:nvSpPr>
        <xdr:cNvPr id="95" name="テキスト ボックス 94"/>
        <xdr:cNvSpPr txBox="1"/>
      </xdr:nvSpPr>
      <xdr:spPr>
        <a:xfrm>
          <a:off x="2844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166007</xdr:rowOff>
    </xdr:from>
    <xdr:to>
      <xdr:col>11</xdr:col>
      <xdr:colOff>82550</xdr:colOff>
      <xdr:row>45</xdr:row>
      <xdr:rowOff>96157</xdr:rowOff>
    </xdr:to>
    <xdr:sp macro="" textlink="">
      <xdr:nvSpPr>
        <xdr:cNvPr id="96" name="楕円 95"/>
        <xdr:cNvSpPr/>
      </xdr:nvSpPr>
      <xdr:spPr>
        <a:xfrm>
          <a:off x="2286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80934</xdr:rowOff>
    </xdr:from>
    <xdr:ext cx="762000" cy="259045"/>
    <xdr:sp macro="" textlink="">
      <xdr:nvSpPr>
        <xdr:cNvPr id="97" name="テキスト ボックス 96"/>
        <xdr:cNvSpPr txBox="1"/>
      </xdr:nvSpPr>
      <xdr:spPr>
        <a:xfrm>
          <a:off x="1955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166007</xdr:rowOff>
    </xdr:from>
    <xdr:to>
      <xdr:col>7</xdr:col>
      <xdr:colOff>31750</xdr:colOff>
      <xdr:row>45</xdr:row>
      <xdr:rowOff>96157</xdr:rowOff>
    </xdr:to>
    <xdr:sp macro="" textlink="">
      <xdr:nvSpPr>
        <xdr:cNvPr id="98" name="楕円 97"/>
        <xdr:cNvSpPr/>
      </xdr:nvSpPr>
      <xdr:spPr>
        <a:xfrm>
          <a:off x="1397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80934</xdr:rowOff>
    </xdr:from>
    <xdr:ext cx="762000" cy="259045"/>
    <xdr:sp macro="" textlink="">
      <xdr:nvSpPr>
        <xdr:cNvPr id="99" name="テキスト ボックス 98"/>
        <xdr:cNvSpPr txBox="1"/>
      </xdr:nvSpPr>
      <xdr:spPr>
        <a:xfrm>
          <a:off x="1066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繰上償還等により公債費を着実に減少させていることもあり、近年は類似団体平均より低い値で推移していたものの、近年は上昇傾向であり、平成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年度は類似団体平均値とほぼ同値の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％となっている。今後も公債費の抑制をはじめ、定員適正化計画に基づく人件費の抑制など、引き続き経常経費の抑制に努める。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167132</xdr:rowOff>
    </xdr:to>
    <xdr:cxnSp macro="">
      <xdr:nvCxnSpPr>
        <xdr:cNvPr id="127" name="直線コネクタ 126"/>
        <xdr:cNvCxnSpPr/>
      </xdr:nvCxnSpPr>
      <xdr:spPr>
        <a:xfrm flipV="1">
          <a:off x="4953000" y="10230358"/>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8"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29" name="直線コネクタ 128"/>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30"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31" name="直線コネクタ 130"/>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63</xdr:row>
      <xdr:rowOff>143256</xdr:rowOff>
    </xdr:to>
    <xdr:cxnSp macro="">
      <xdr:nvCxnSpPr>
        <xdr:cNvPr id="132" name="直線コネクタ 131"/>
        <xdr:cNvCxnSpPr/>
      </xdr:nvCxnSpPr>
      <xdr:spPr>
        <a:xfrm>
          <a:off x="4114800" y="1089152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89679</xdr:rowOff>
    </xdr:from>
    <xdr:ext cx="762000" cy="259045"/>
    <xdr:sp macro="" textlink="">
      <xdr:nvSpPr>
        <xdr:cNvPr id="133" name="財政構造の弾力性平均値テキスト"/>
        <xdr:cNvSpPr txBox="1"/>
      </xdr:nvSpPr>
      <xdr:spPr>
        <a:xfrm>
          <a:off x="5041900" y="1071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63</xdr:row>
      <xdr:rowOff>90170</xdr:rowOff>
    </xdr:to>
    <xdr:cxnSp macro="">
      <xdr:nvCxnSpPr>
        <xdr:cNvPr id="135" name="直線コネクタ 134"/>
        <xdr:cNvCxnSpPr/>
      </xdr:nvCxnSpPr>
      <xdr:spPr>
        <a:xfrm>
          <a:off x="3225800" y="107708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53848</xdr:rowOff>
    </xdr:from>
    <xdr:to>
      <xdr:col>19</xdr:col>
      <xdr:colOff>184150</xdr:colOff>
      <xdr:row>63</xdr:row>
      <xdr:rowOff>155448</xdr:rowOff>
    </xdr:to>
    <xdr:sp macro="" textlink="">
      <xdr:nvSpPr>
        <xdr:cNvPr id="136" name="フローチャート: 判断 135"/>
        <xdr:cNvSpPr/>
      </xdr:nvSpPr>
      <xdr:spPr>
        <a:xfrm>
          <a:off x="4064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140225</xdr:rowOff>
    </xdr:from>
    <xdr:ext cx="736600" cy="259045"/>
    <xdr:sp macro="" textlink="">
      <xdr:nvSpPr>
        <xdr:cNvPr id="137" name="テキスト ボックス 136"/>
        <xdr:cNvSpPr txBox="1"/>
      </xdr:nvSpPr>
      <xdr:spPr>
        <a:xfrm>
          <a:off x="3733800" y="1094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58928</xdr:rowOff>
    </xdr:from>
    <xdr:to>
      <xdr:col>15</xdr:col>
      <xdr:colOff>82550</xdr:colOff>
      <xdr:row>62</xdr:row>
      <xdr:rowOff>140970</xdr:rowOff>
    </xdr:to>
    <xdr:cxnSp macro="">
      <xdr:nvCxnSpPr>
        <xdr:cNvPr id="138" name="直線コネクタ 137"/>
        <xdr:cNvCxnSpPr/>
      </xdr:nvCxnSpPr>
      <xdr:spPr>
        <a:xfrm>
          <a:off x="2336800" y="1068882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10414</xdr:rowOff>
    </xdr:from>
    <xdr:to>
      <xdr:col>15</xdr:col>
      <xdr:colOff>133350</xdr:colOff>
      <xdr:row>63</xdr:row>
      <xdr:rowOff>112014</xdr:rowOff>
    </xdr:to>
    <xdr:sp macro="" textlink="">
      <xdr:nvSpPr>
        <xdr:cNvPr id="139" name="フローチャート: 判断 138"/>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96791</xdr:rowOff>
    </xdr:from>
    <xdr:ext cx="762000" cy="259045"/>
    <xdr:sp macro="" textlink="">
      <xdr:nvSpPr>
        <xdr:cNvPr id="140" name="テキスト ボックス 139"/>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148336</xdr:rowOff>
    </xdr:from>
    <xdr:to>
      <xdr:col>11</xdr:col>
      <xdr:colOff>31750</xdr:colOff>
      <xdr:row>62</xdr:row>
      <xdr:rowOff>58928</xdr:rowOff>
    </xdr:to>
    <xdr:cxnSp macro="">
      <xdr:nvCxnSpPr>
        <xdr:cNvPr id="141" name="直線コネクタ 140"/>
        <xdr:cNvCxnSpPr/>
      </xdr:nvCxnSpPr>
      <xdr:spPr>
        <a:xfrm>
          <a:off x="1447800" y="1060678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42" name="フローチャート: 判断 141"/>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43" name="テキスト ボックス 142"/>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44" name="フローチャート: 判断 143"/>
        <xdr:cNvSpPr/>
      </xdr:nvSpPr>
      <xdr:spPr>
        <a:xfrm>
          <a:off x="1397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41165</xdr:rowOff>
    </xdr:from>
    <xdr:ext cx="762000" cy="259045"/>
    <xdr:sp macro="" textlink="">
      <xdr:nvSpPr>
        <xdr:cNvPr id="145" name="テキスト ボックス 144"/>
        <xdr:cNvSpPr txBox="1"/>
      </xdr:nvSpPr>
      <xdr:spPr>
        <a:xfrm>
          <a:off x="1066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51" name="楕円 150"/>
        <xdr:cNvSpPr/>
      </xdr:nvSpPr>
      <xdr:spPr>
        <a:xfrm>
          <a:off x="4902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64533</xdr:rowOff>
    </xdr:from>
    <xdr:ext cx="762000" cy="259045"/>
    <xdr:sp macro="" textlink="">
      <xdr:nvSpPr>
        <xdr:cNvPr id="152" name="財政構造の弾力性該当値テキスト"/>
        <xdr:cNvSpPr txBox="1"/>
      </xdr:nvSpPr>
      <xdr:spPr>
        <a:xfrm>
          <a:off x="5041900" y="1086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3" name="楕円 152"/>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151147</xdr:rowOff>
    </xdr:from>
    <xdr:ext cx="736600" cy="259045"/>
    <xdr:sp macro="" textlink="">
      <xdr:nvSpPr>
        <xdr:cNvPr id="154" name="テキスト ボックス 153"/>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5" name="楕円 154"/>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56" name="テキスト ボックス 155"/>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8128</xdr:rowOff>
    </xdr:from>
    <xdr:to>
      <xdr:col>11</xdr:col>
      <xdr:colOff>82550</xdr:colOff>
      <xdr:row>62</xdr:row>
      <xdr:rowOff>109728</xdr:rowOff>
    </xdr:to>
    <xdr:sp macro="" textlink="">
      <xdr:nvSpPr>
        <xdr:cNvPr id="157" name="楕円 156"/>
        <xdr:cNvSpPr/>
      </xdr:nvSpPr>
      <xdr:spPr>
        <a:xfrm>
          <a:off x="2286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119905</xdr:rowOff>
    </xdr:from>
    <xdr:ext cx="762000" cy="259045"/>
    <xdr:sp macro="" textlink="">
      <xdr:nvSpPr>
        <xdr:cNvPr id="158" name="テキスト ボックス 157"/>
        <xdr:cNvSpPr txBox="1"/>
      </xdr:nvSpPr>
      <xdr:spPr>
        <a:xfrm>
          <a:off x="1955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97536</xdr:rowOff>
    </xdr:from>
    <xdr:to>
      <xdr:col>7</xdr:col>
      <xdr:colOff>31750</xdr:colOff>
      <xdr:row>62</xdr:row>
      <xdr:rowOff>27686</xdr:rowOff>
    </xdr:to>
    <xdr:sp macro="" textlink="">
      <xdr:nvSpPr>
        <xdr:cNvPr id="159" name="楕円 158"/>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37863</xdr:rowOff>
    </xdr:from>
    <xdr:ext cx="762000" cy="259045"/>
    <xdr:sp macro="" textlink="">
      <xdr:nvSpPr>
        <xdr:cNvPr id="160" name="テキスト ボックス 159"/>
        <xdr:cNvSpPr txBox="1"/>
      </xdr:nvSpPr>
      <xdr:spPr>
        <a:xfrm>
          <a:off x="1066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町の面積が広く、狭隘な谷筋に集落が広範囲に点在している地域特性もあり、支所配置などの行政経費が嵩むため、類似団体に比べて人口１人当たりの行政効率は低くなる現状にある。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同じ傾向ではあるが、費用の抑制効果以上に人口減少の影響が大きく、指標は年々逓増しているため、今後も公共施設の統廃合や指定管理者制度などの委託化などを通じ、人件費・物件費を中心としたコスト削減により、指標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147532</xdr:rowOff>
    </xdr:from>
    <xdr:to>
      <xdr:col>23</xdr:col>
      <xdr:colOff>133350</xdr:colOff>
      <xdr:row>89</xdr:row>
      <xdr:rowOff>97830</xdr:rowOff>
    </xdr:to>
    <xdr:cxnSp macro="">
      <xdr:nvCxnSpPr>
        <xdr:cNvPr id="192" name="直線コネクタ 191"/>
        <xdr:cNvCxnSpPr/>
      </xdr:nvCxnSpPr>
      <xdr:spPr>
        <a:xfrm flipV="1">
          <a:off x="4953000" y="13692082"/>
          <a:ext cx="0" cy="1664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69907</xdr:rowOff>
    </xdr:from>
    <xdr:ext cx="762000" cy="259045"/>
    <xdr:sp macro="" textlink="">
      <xdr:nvSpPr>
        <xdr:cNvPr id="193" name="人件費・物件費等の状況最小値テキスト"/>
        <xdr:cNvSpPr txBox="1"/>
      </xdr:nvSpPr>
      <xdr:spPr>
        <a:xfrm>
          <a:off x="5041900" y="1532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97830</xdr:rowOff>
    </xdr:from>
    <xdr:to>
      <xdr:col>24</xdr:col>
      <xdr:colOff>12700</xdr:colOff>
      <xdr:row>89</xdr:row>
      <xdr:rowOff>97830</xdr:rowOff>
    </xdr:to>
    <xdr:cxnSp macro="">
      <xdr:nvCxnSpPr>
        <xdr:cNvPr id="194" name="直線コネクタ 193"/>
        <xdr:cNvCxnSpPr/>
      </xdr:nvCxnSpPr>
      <xdr:spPr>
        <a:xfrm>
          <a:off x="4864100" y="1535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62459</xdr:rowOff>
    </xdr:from>
    <xdr:ext cx="762000" cy="259045"/>
    <xdr:sp macro="" textlink="">
      <xdr:nvSpPr>
        <xdr:cNvPr id="195" name="人件費・物件費等の状況最大値テキスト"/>
        <xdr:cNvSpPr txBox="1"/>
      </xdr:nvSpPr>
      <xdr:spPr>
        <a:xfrm>
          <a:off x="5041900" y="134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147532</xdr:rowOff>
    </xdr:from>
    <xdr:to>
      <xdr:col>24</xdr:col>
      <xdr:colOff>12700</xdr:colOff>
      <xdr:row>79</xdr:row>
      <xdr:rowOff>147532</xdr:rowOff>
    </xdr:to>
    <xdr:cxnSp macro="">
      <xdr:nvCxnSpPr>
        <xdr:cNvPr id="196" name="直線コネクタ 195"/>
        <xdr:cNvCxnSpPr/>
      </xdr:nvCxnSpPr>
      <xdr:spPr>
        <a:xfrm>
          <a:off x="4864100" y="1369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20087</xdr:rowOff>
    </xdr:from>
    <xdr:to>
      <xdr:col>23</xdr:col>
      <xdr:colOff>133350</xdr:colOff>
      <xdr:row>86</xdr:row>
      <xdr:rowOff>130361</xdr:rowOff>
    </xdr:to>
    <xdr:cxnSp macro="">
      <xdr:nvCxnSpPr>
        <xdr:cNvPr id="197" name="直線コネクタ 196"/>
        <xdr:cNvCxnSpPr/>
      </xdr:nvCxnSpPr>
      <xdr:spPr>
        <a:xfrm flipV="1">
          <a:off x="4114800" y="14764787"/>
          <a:ext cx="838200" cy="1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154818</xdr:rowOff>
    </xdr:from>
    <xdr:ext cx="762000" cy="259045"/>
    <xdr:sp macro="" textlink="">
      <xdr:nvSpPr>
        <xdr:cNvPr id="198" name="人件費・物件費等の状況平均値テキスト"/>
        <xdr:cNvSpPr txBox="1"/>
      </xdr:nvSpPr>
      <xdr:spPr>
        <a:xfrm>
          <a:off x="5041900" y="14042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138291</xdr:rowOff>
    </xdr:from>
    <xdr:to>
      <xdr:col>23</xdr:col>
      <xdr:colOff>184150</xdr:colOff>
      <xdr:row>83</xdr:row>
      <xdr:rowOff>68441</xdr:rowOff>
    </xdr:to>
    <xdr:sp macro="" textlink="">
      <xdr:nvSpPr>
        <xdr:cNvPr id="199" name="フローチャート: 判断 198"/>
        <xdr:cNvSpPr/>
      </xdr:nvSpPr>
      <xdr:spPr>
        <a:xfrm>
          <a:off x="4902200" y="1419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148137</xdr:rowOff>
    </xdr:from>
    <xdr:to>
      <xdr:col>19</xdr:col>
      <xdr:colOff>133350</xdr:colOff>
      <xdr:row>86</xdr:row>
      <xdr:rowOff>130361</xdr:rowOff>
    </xdr:to>
    <xdr:cxnSp macro="">
      <xdr:nvCxnSpPr>
        <xdr:cNvPr id="200" name="直線コネクタ 199"/>
        <xdr:cNvCxnSpPr/>
      </xdr:nvCxnSpPr>
      <xdr:spPr>
        <a:xfrm>
          <a:off x="3225800" y="14721387"/>
          <a:ext cx="889000" cy="15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123594</xdr:rowOff>
    </xdr:from>
    <xdr:to>
      <xdr:col>19</xdr:col>
      <xdr:colOff>184150</xdr:colOff>
      <xdr:row>83</xdr:row>
      <xdr:rowOff>53744</xdr:rowOff>
    </xdr:to>
    <xdr:sp macro="" textlink="">
      <xdr:nvSpPr>
        <xdr:cNvPr id="201" name="フローチャート: 判断 200"/>
        <xdr:cNvSpPr/>
      </xdr:nvSpPr>
      <xdr:spPr>
        <a:xfrm>
          <a:off x="4064000" y="1418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63921</xdr:rowOff>
    </xdr:from>
    <xdr:ext cx="736600" cy="259045"/>
    <xdr:sp macro="" textlink="">
      <xdr:nvSpPr>
        <xdr:cNvPr id="202" name="テキスト ボックス 201"/>
        <xdr:cNvSpPr txBox="1"/>
      </xdr:nvSpPr>
      <xdr:spPr>
        <a:xfrm>
          <a:off x="3733800" y="13951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61316</xdr:rowOff>
    </xdr:from>
    <xdr:to>
      <xdr:col>15</xdr:col>
      <xdr:colOff>82550</xdr:colOff>
      <xdr:row>85</xdr:row>
      <xdr:rowOff>148137</xdr:rowOff>
    </xdr:to>
    <xdr:cxnSp macro="">
      <xdr:nvCxnSpPr>
        <xdr:cNvPr id="203" name="直線コネクタ 202"/>
        <xdr:cNvCxnSpPr/>
      </xdr:nvCxnSpPr>
      <xdr:spPr>
        <a:xfrm>
          <a:off x="2336800" y="14634566"/>
          <a:ext cx="889000" cy="8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108462</xdr:rowOff>
    </xdr:from>
    <xdr:to>
      <xdr:col>15</xdr:col>
      <xdr:colOff>133350</xdr:colOff>
      <xdr:row>83</xdr:row>
      <xdr:rowOff>38612</xdr:rowOff>
    </xdr:to>
    <xdr:sp macro="" textlink="">
      <xdr:nvSpPr>
        <xdr:cNvPr id="204" name="フローチャート: 判断 203"/>
        <xdr:cNvSpPr/>
      </xdr:nvSpPr>
      <xdr:spPr>
        <a:xfrm>
          <a:off x="3175000" y="1416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48789</xdr:rowOff>
    </xdr:from>
    <xdr:ext cx="762000" cy="259045"/>
    <xdr:sp macro="" textlink="">
      <xdr:nvSpPr>
        <xdr:cNvPr id="205" name="テキスト ボックス 204"/>
        <xdr:cNvSpPr txBox="1"/>
      </xdr:nvSpPr>
      <xdr:spPr>
        <a:xfrm>
          <a:off x="2844800" y="1393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99682</xdr:rowOff>
    </xdr:from>
    <xdr:to>
      <xdr:col>11</xdr:col>
      <xdr:colOff>31750</xdr:colOff>
      <xdr:row>85</xdr:row>
      <xdr:rowOff>61316</xdr:rowOff>
    </xdr:to>
    <xdr:cxnSp macro="">
      <xdr:nvCxnSpPr>
        <xdr:cNvPr id="206" name="直線コネクタ 205"/>
        <xdr:cNvCxnSpPr/>
      </xdr:nvCxnSpPr>
      <xdr:spPr>
        <a:xfrm>
          <a:off x="1447800" y="14501482"/>
          <a:ext cx="889000" cy="13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155918</xdr:rowOff>
    </xdr:from>
    <xdr:to>
      <xdr:col>11</xdr:col>
      <xdr:colOff>82550</xdr:colOff>
      <xdr:row>82</xdr:row>
      <xdr:rowOff>86068</xdr:rowOff>
    </xdr:to>
    <xdr:sp macro="" textlink="">
      <xdr:nvSpPr>
        <xdr:cNvPr id="207" name="フローチャート: 判断 206"/>
        <xdr:cNvSpPr/>
      </xdr:nvSpPr>
      <xdr:spPr>
        <a:xfrm>
          <a:off x="2286000" y="1404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96245</xdr:rowOff>
    </xdr:from>
    <xdr:ext cx="762000" cy="259045"/>
    <xdr:sp macro="" textlink="">
      <xdr:nvSpPr>
        <xdr:cNvPr id="208" name="テキスト ボックス 207"/>
        <xdr:cNvSpPr txBox="1"/>
      </xdr:nvSpPr>
      <xdr:spPr>
        <a:xfrm>
          <a:off x="1955800" y="1381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113909</xdr:rowOff>
    </xdr:from>
    <xdr:to>
      <xdr:col>7</xdr:col>
      <xdr:colOff>31750</xdr:colOff>
      <xdr:row>82</xdr:row>
      <xdr:rowOff>44059</xdr:rowOff>
    </xdr:to>
    <xdr:sp macro="" textlink="">
      <xdr:nvSpPr>
        <xdr:cNvPr id="209" name="フローチャート: 判断 208"/>
        <xdr:cNvSpPr/>
      </xdr:nvSpPr>
      <xdr:spPr>
        <a:xfrm>
          <a:off x="1397000" y="1400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54236</xdr:rowOff>
    </xdr:from>
    <xdr:ext cx="762000" cy="259045"/>
    <xdr:sp macro="" textlink="">
      <xdr:nvSpPr>
        <xdr:cNvPr id="210" name="テキスト ボックス 209"/>
        <xdr:cNvSpPr txBox="1"/>
      </xdr:nvSpPr>
      <xdr:spPr>
        <a:xfrm>
          <a:off x="1066800" y="1377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140737</xdr:rowOff>
    </xdr:from>
    <xdr:to>
      <xdr:col>23</xdr:col>
      <xdr:colOff>184150</xdr:colOff>
      <xdr:row>86</xdr:row>
      <xdr:rowOff>70887</xdr:rowOff>
    </xdr:to>
    <xdr:sp macro="" textlink="">
      <xdr:nvSpPr>
        <xdr:cNvPr id="216" name="楕円 215"/>
        <xdr:cNvSpPr/>
      </xdr:nvSpPr>
      <xdr:spPr>
        <a:xfrm>
          <a:off x="4902200" y="1471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112814</xdr:rowOff>
    </xdr:from>
    <xdr:ext cx="762000" cy="259045"/>
    <xdr:sp macro="" textlink="">
      <xdr:nvSpPr>
        <xdr:cNvPr id="217" name="人件費・物件費等の状況該当値テキスト"/>
        <xdr:cNvSpPr txBox="1"/>
      </xdr:nvSpPr>
      <xdr:spPr>
        <a:xfrm>
          <a:off x="5041900" y="1468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79561</xdr:rowOff>
    </xdr:from>
    <xdr:to>
      <xdr:col>19</xdr:col>
      <xdr:colOff>184150</xdr:colOff>
      <xdr:row>87</xdr:row>
      <xdr:rowOff>9711</xdr:rowOff>
    </xdr:to>
    <xdr:sp macro="" textlink="">
      <xdr:nvSpPr>
        <xdr:cNvPr id="218" name="楕円 217"/>
        <xdr:cNvSpPr/>
      </xdr:nvSpPr>
      <xdr:spPr>
        <a:xfrm>
          <a:off x="4064000" y="148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165938</xdr:rowOff>
    </xdr:from>
    <xdr:ext cx="736600" cy="259045"/>
    <xdr:sp macro="" textlink="">
      <xdr:nvSpPr>
        <xdr:cNvPr id="219" name="テキスト ボックス 218"/>
        <xdr:cNvSpPr txBox="1"/>
      </xdr:nvSpPr>
      <xdr:spPr>
        <a:xfrm>
          <a:off x="3733800" y="1491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97337</xdr:rowOff>
    </xdr:from>
    <xdr:to>
      <xdr:col>15</xdr:col>
      <xdr:colOff>133350</xdr:colOff>
      <xdr:row>86</xdr:row>
      <xdr:rowOff>27487</xdr:rowOff>
    </xdr:to>
    <xdr:sp macro="" textlink="">
      <xdr:nvSpPr>
        <xdr:cNvPr id="220" name="楕円 219"/>
        <xdr:cNvSpPr/>
      </xdr:nvSpPr>
      <xdr:spPr>
        <a:xfrm>
          <a:off x="3175000" y="1467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12264</xdr:rowOff>
    </xdr:from>
    <xdr:ext cx="762000" cy="259045"/>
    <xdr:sp macro="" textlink="">
      <xdr:nvSpPr>
        <xdr:cNvPr id="221" name="テキスト ボックス 220"/>
        <xdr:cNvSpPr txBox="1"/>
      </xdr:nvSpPr>
      <xdr:spPr>
        <a:xfrm>
          <a:off x="2844800" y="147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10516</xdr:rowOff>
    </xdr:from>
    <xdr:to>
      <xdr:col>11</xdr:col>
      <xdr:colOff>82550</xdr:colOff>
      <xdr:row>85</xdr:row>
      <xdr:rowOff>112116</xdr:rowOff>
    </xdr:to>
    <xdr:sp macro="" textlink="">
      <xdr:nvSpPr>
        <xdr:cNvPr id="222" name="楕円 221"/>
        <xdr:cNvSpPr/>
      </xdr:nvSpPr>
      <xdr:spPr>
        <a:xfrm>
          <a:off x="2286000" y="1458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96893</xdr:rowOff>
    </xdr:from>
    <xdr:ext cx="762000" cy="259045"/>
    <xdr:sp macro="" textlink="">
      <xdr:nvSpPr>
        <xdr:cNvPr id="223" name="テキスト ボックス 222"/>
        <xdr:cNvSpPr txBox="1"/>
      </xdr:nvSpPr>
      <xdr:spPr>
        <a:xfrm>
          <a:off x="1955800" y="1467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48882</xdr:rowOff>
    </xdr:from>
    <xdr:to>
      <xdr:col>7</xdr:col>
      <xdr:colOff>31750</xdr:colOff>
      <xdr:row>84</xdr:row>
      <xdr:rowOff>150482</xdr:rowOff>
    </xdr:to>
    <xdr:sp macro="" textlink="">
      <xdr:nvSpPr>
        <xdr:cNvPr id="224" name="楕円 223"/>
        <xdr:cNvSpPr/>
      </xdr:nvSpPr>
      <xdr:spPr>
        <a:xfrm>
          <a:off x="1397000" y="1445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135259</xdr:rowOff>
    </xdr:from>
    <xdr:ext cx="762000" cy="259045"/>
    <xdr:sp macro="" textlink="">
      <xdr:nvSpPr>
        <xdr:cNvPr id="225" name="テキスト ボックス 224"/>
        <xdr:cNvSpPr txBox="1"/>
      </xdr:nvSpPr>
      <xdr:spPr>
        <a:xfrm>
          <a:off x="1066800" y="1453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全国平均はもとより類似団体平均と比較しても常に低い水準で推移しており、県内でも最も低い値となっている。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今後も、より一層の給与適正化に努める。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70757</xdr:rowOff>
    </xdr:to>
    <xdr:cxnSp macro="">
      <xdr:nvCxnSpPr>
        <xdr:cNvPr id="256" name="直線コネクタ 255"/>
        <xdr:cNvCxnSpPr/>
      </xdr:nvCxnSpPr>
      <xdr:spPr>
        <a:xfrm flipV="1">
          <a:off x="17018000" y="13863864"/>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42834</xdr:rowOff>
    </xdr:from>
    <xdr:ext cx="762000" cy="259045"/>
    <xdr:sp macro="" textlink="">
      <xdr:nvSpPr>
        <xdr:cNvPr id="257" name="給与水準   （国との比較）最小値テキスト"/>
        <xdr:cNvSpPr txBox="1"/>
      </xdr:nvSpPr>
      <xdr:spPr>
        <a:xfrm>
          <a:off x="17106900" y="1547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70757</xdr:rowOff>
    </xdr:from>
    <xdr:to>
      <xdr:col>81</xdr:col>
      <xdr:colOff>133350</xdr:colOff>
      <xdr:row>90</xdr:row>
      <xdr:rowOff>70757</xdr:rowOff>
    </xdr:to>
    <xdr:cxnSp macro="">
      <xdr:nvCxnSpPr>
        <xdr:cNvPr id="258" name="直線コネクタ 257"/>
        <xdr:cNvCxnSpPr/>
      </xdr:nvCxnSpPr>
      <xdr:spPr>
        <a:xfrm>
          <a:off x="16929100" y="1550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48079</xdr:rowOff>
    </xdr:from>
    <xdr:to>
      <xdr:col>81</xdr:col>
      <xdr:colOff>44450</xdr:colOff>
      <xdr:row>84</xdr:row>
      <xdr:rowOff>82550</xdr:rowOff>
    </xdr:to>
    <xdr:cxnSp macro="">
      <xdr:nvCxnSpPr>
        <xdr:cNvPr id="261" name="直線コネクタ 260"/>
        <xdr:cNvCxnSpPr/>
      </xdr:nvCxnSpPr>
      <xdr:spPr>
        <a:xfrm flipV="1">
          <a:off x="16179800" y="1444987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57348</xdr:rowOff>
    </xdr:from>
    <xdr:ext cx="762000" cy="259045"/>
    <xdr:sp macro="" textlink="">
      <xdr:nvSpPr>
        <xdr:cNvPr id="262" name="給与水準   （国との比較）平均値テキスト"/>
        <xdr:cNvSpPr txBox="1"/>
      </xdr:nvSpPr>
      <xdr:spPr>
        <a:xfrm>
          <a:off x="17106900" y="148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3" name="フローチャート: 判断 262"/>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151493</xdr:rowOff>
    </xdr:to>
    <xdr:cxnSp macro="">
      <xdr:nvCxnSpPr>
        <xdr:cNvPr id="264" name="直線コネクタ 263"/>
        <xdr:cNvCxnSpPr/>
      </xdr:nvCxnSpPr>
      <xdr:spPr>
        <a:xfrm flipV="1">
          <a:off x="15290800" y="144843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5" name="フローチャート: 判断 264"/>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6" name="テキスト ボックス 265"/>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151493</xdr:rowOff>
    </xdr:from>
    <xdr:to>
      <xdr:col>72</xdr:col>
      <xdr:colOff>203200</xdr:colOff>
      <xdr:row>85</xdr:row>
      <xdr:rowOff>31750</xdr:rowOff>
    </xdr:to>
    <xdr:cxnSp macro="">
      <xdr:nvCxnSpPr>
        <xdr:cNvPr id="267" name="直線コネクタ 266"/>
        <xdr:cNvCxnSpPr/>
      </xdr:nvCxnSpPr>
      <xdr:spPr>
        <a:xfrm flipV="1">
          <a:off x="14401800" y="145532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66221</xdr:rowOff>
    </xdr:to>
    <xdr:cxnSp macro="">
      <xdr:nvCxnSpPr>
        <xdr:cNvPr id="270" name="直線コネクタ 269"/>
        <xdr:cNvCxnSpPr/>
      </xdr:nvCxnSpPr>
      <xdr:spPr>
        <a:xfrm flipV="1">
          <a:off x="13512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136979</xdr:rowOff>
    </xdr:from>
    <xdr:to>
      <xdr:col>68</xdr:col>
      <xdr:colOff>203200</xdr:colOff>
      <xdr:row>87</xdr:row>
      <xdr:rowOff>67129</xdr:rowOff>
    </xdr:to>
    <xdr:sp macro="" textlink="">
      <xdr:nvSpPr>
        <xdr:cNvPr id="271" name="フローチャート: 判断 270"/>
        <xdr:cNvSpPr/>
      </xdr:nvSpPr>
      <xdr:spPr>
        <a:xfrm>
          <a:off x="14351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72" name="テキスト ボックス 271"/>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168729</xdr:rowOff>
    </xdr:from>
    <xdr:to>
      <xdr:col>81</xdr:col>
      <xdr:colOff>95250</xdr:colOff>
      <xdr:row>84</xdr:row>
      <xdr:rowOff>98879</xdr:rowOff>
    </xdr:to>
    <xdr:sp macro="" textlink="">
      <xdr:nvSpPr>
        <xdr:cNvPr id="280" name="楕円 279"/>
        <xdr:cNvSpPr/>
      </xdr:nvSpPr>
      <xdr:spPr>
        <a:xfrm>
          <a:off x="169672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13806</xdr:rowOff>
    </xdr:from>
    <xdr:ext cx="762000" cy="259045"/>
    <xdr:sp macro="" textlink="">
      <xdr:nvSpPr>
        <xdr:cNvPr id="281" name="給与水準   （国との比較）該当値テキスト"/>
        <xdr:cNvSpPr txBox="1"/>
      </xdr:nvSpPr>
      <xdr:spPr>
        <a:xfrm>
          <a:off x="17106900" y="142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2" name="楕円 281"/>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83" name="テキスト ボックス 282"/>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84" name="楕円 283"/>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41020</xdr:rowOff>
    </xdr:from>
    <xdr:ext cx="762000" cy="259045"/>
    <xdr:sp macro="" textlink="">
      <xdr:nvSpPr>
        <xdr:cNvPr id="285" name="テキスト ボックス 284"/>
        <xdr:cNvSpPr txBox="1"/>
      </xdr:nvSpPr>
      <xdr:spPr>
        <a:xfrm>
          <a:off x="14909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6" name="楕円 285"/>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7" name="テキスト ボックス 286"/>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8" name="楕円 287"/>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9" name="テキスト ボックス 288"/>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合併以降、新規採用を抑え、指標の改善に取り組んでおり、概ね類似団体平均に近い水準となっている。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今後も、定員適正化計画に基づき、早期勧奨退職制度の活用など、適切な定員管理に努める。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120106</xdr:rowOff>
    </xdr:from>
    <xdr:to>
      <xdr:col>81</xdr:col>
      <xdr:colOff>44450</xdr:colOff>
      <xdr:row>66</xdr:row>
      <xdr:rowOff>89444</xdr:rowOff>
    </xdr:to>
    <xdr:cxnSp macro="">
      <xdr:nvCxnSpPr>
        <xdr:cNvPr id="321" name="直線コネクタ 320"/>
        <xdr:cNvCxnSpPr/>
      </xdr:nvCxnSpPr>
      <xdr:spPr>
        <a:xfrm flipV="1">
          <a:off x="17018000" y="10064206"/>
          <a:ext cx="0" cy="1340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61521</xdr:rowOff>
    </xdr:from>
    <xdr:ext cx="762000" cy="259045"/>
    <xdr:sp macro="" textlink="">
      <xdr:nvSpPr>
        <xdr:cNvPr id="322" name="定員管理の状況最小値テキスト"/>
        <xdr:cNvSpPr txBox="1"/>
      </xdr:nvSpPr>
      <xdr:spPr>
        <a:xfrm>
          <a:off x="17106900" y="1137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89444</xdr:rowOff>
    </xdr:from>
    <xdr:to>
      <xdr:col>81</xdr:col>
      <xdr:colOff>133350</xdr:colOff>
      <xdr:row>66</xdr:row>
      <xdr:rowOff>89444</xdr:rowOff>
    </xdr:to>
    <xdr:cxnSp macro="">
      <xdr:nvCxnSpPr>
        <xdr:cNvPr id="323" name="直線コネクタ 322"/>
        <xdr:cNvCxnSpPr/>
      </xdr:nvCxnSpPr>
      <xdr:spPr>
        <a:xfrm>
          <a:off x="16929100" y="114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35033</xdr:rowOff>
    </xdr:from>
    <xdr:ext cx="762000" cy="259045"/>
    <xdr:sp macro="" textlink="">
      <xdr:nvSpPr>
        <xdr:cNvPr id="324" name="定員管理の状況最大値テキスト"/>
        <xdr:cNvSpPr txBox="1"/>
      </xdr:nvSpPr>
      <xdr:spPr>
        <a:xfrm>
          <a:off x="17106900" y="98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120106</xdr:rowOff>
    </xdr:from>
    <xdr:to>
      <xdr:col>81</xdr:col>
      <xdr:colOff>133350</xdr:colOff>
      <xdr:row>58</xdr:row>
      <xdr:rowOff>120106</xdr:rowOff>
    </xdr:to>
    <xdr:cxnSp macro="">
      <xdr:nvCxnSpPr>
        <xdr:cNvPr id="325" name="直線コネクタ 324"/>
        <xdr:cNvCxnSpPr/>
      </xdr:nvCxnSpPr>
      <xdr:spPr>
        <a:xfrm>
          <a:off x="16929100" y="1006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127998</xdr:rowOff>
    </xdr:from>
    <xdr:to>
      <xdr:col>81</xdr:col>
      <xdr:colOff>44450</xdr:colOff>
      <xdr:row>61</xdr:row>
      <xdr:rowOff>169363</xdr:rowOff>
    </xdr:to>
    <xdr:cxnSp macro="">
      <xdr:nvCxnSpPr>
        <xdr:cNvPr id="326" name="直線コネクタ 325"/>
        <xdr:cNvCxnSpPr/>
      </xdr:nvCxnSpPr>
      <xdr:spPr>
        <a:xfrm>
          <a:off x="16179800" y="10586448"/>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96974</xdr:rowOff>
    </xdr:from>
    <xdr:to>
      <xdr:col>77</xdr:col>
      <xdr:colOff>44450</xdr:colOff>
      <xdr:row>61</xdr:row>
      <xdr:rowOff>127998</xdr:rowOff>
    </xdr:to>
    <xdr:cxnSp macro="">
      <xdr:nvCxnSpPr>
        <xdr:cNvPr id="329" name="直線コネクタ 328"/>
        <xdr:cNvCxnSpPr/>
      </xdr:nvCxnSpPr>
      <xdr:spPr>
        <a:xfrm>
          <a:off x="15290800" y="1055542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30" name="フローチャート: 判断 329"/>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123479</xdr:rowOff>
    </xdr:from>
    <xdr:ext cx="736600" cy="259045"/>
    <xdr:sp macro="" textlink="">
      <xdr:nvSpPr>
        <xdr:cNvPr id="331" name="テキスト ボックス 330"/>
        <xdr:cNvSpPr txBox="1"/>
      </xdr:nvSpPr>
      <xdr:spPr>
        <a:xfrm>
          <a:off x="15798800" y="1023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96974</xdr:rowOff>
    </xdr:from>
    <xdr:to>
      <xdr:col>72</xdr:col>
      <xdr:colOff>203200</xdr:colOff>
      <xdr:row>61</xdr:row>
      <xdr:rowOff>102144</xdr:rowOff>
    </xdr:to>
    <xdr:cxnSp macro="">
      <xdr:nvCxnSpPr>
        <xdr:cNvPr id="332" name="直線コネクタ 331"/>
        <xdr:cNvCxnSpPr/>
      </xdr:nvCxnSpPr>
      <xdr:spPr>
        <a:xfrm flipV="1">
          <a:off x="14401800" y="10555424"/>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33" name="フローチャート: 判断 332"/>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106243</xdr:rowOff>
    </xdr:from>
    <xdr:ext cx="762000" cy="259045"/>
    <xdr:sp macro="" textlink="">
      <xdr:nvSpPr>
        <xdr:cNvPr id="334" name="テキスト ボックス 333"/>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60778</xdr:rowOff>
    </xdr:from>
    <xdr:to>
      <xdr:col>68</xdr:col>
      <xdr:colOff>152400</xdr:colOff>
      <xdr:row>61</xdr:row>
      <xdr:rowOff>102144</xdr:rowOff>
    </xdr:to>
    <xdr:cxnSp macro="">
      <xdr:nvCxnSpPr>
        <xdr:cNvPr id="335" name="直線コネクタ 334"/>
        <xdr:cNvCxnSpPr/>
      </xdr:nvCxnSpPr>
      <xdr:spPr>
        <a:xfrm>
          <a:off x="13512800" y="10519228"/>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100421</xdr:rowOff>
    </xdr:from>
    <xdr:to>
      <xdr:col>68</xdr:col>
      <xdr:colOff>203200</xdr:colOff>
      <xdr:row>61</xdr:row>
      <xdr:rowOff>30571</xdr:rowOff>
    </xdr:to>
    <xdr:sp macro="" textlink="">
      <xdr:nvSpPr>
        <xdr:cNvPr id="336" name="フローチャート: 判断 335"/>
        <xdr:cNvSpPr/>
      </xdr:nvSpPr>
      <xdr:spPr>
        <a:xfrm>
          <a:off x="14351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40748</xdr:rowOff>
    </xdr:from>
    <xdr:ext cx="762000" cy="259045"/>
    <xdr:sp macro="" textlink="">
      <xdr:nvSpPr>
        <xdr:cNvPr id="337" name="テキスト ボックス 336"/>
        <xdr:cNvSpPr txBox="1"/>
      </xdr:nvSpPr>
      <xdr:spPr>
        <a:xfrm>
          <a:off x="14020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8" name="フローチャート: 判断 337"/>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9" name="テキスト ボックス 338"/>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118563</xdr:rowOff>
    </xdr:from>
    <xdr:to>
      <xdr:col>81</xdr:col>
      <xdr:colOff>95250</xdr:colOff>
      <xdr:row>62</xdr:row>
      <xdr:rowOff>48713</xdr:rowOff>
    </xdr:to>
    <xdr:sp macro="" textlink="">
      <xdr:nvSpPr>
        <xdr:cNvPr id="345" name="楕円 344"/>
        <xdr:cNvSpPr/>
      </xdr:nvSpPr>
      <xdr:spPr>
        <a:xfrm>
          <a:off x="16967200" y="105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90640</xdr:rowOff>
    </xdr:from>
    <xdr:ext cx="762000" cy="259045"/>
    <xdr:sp macro="" textlink="">
      <xdr:nvSpPr>
        <xdr:cNvPr id="346" name="定員管理の状況該当値テキスト"/>
        <xdr:cNvSpPr txBox="1"/>
      </xdr:nvSpPr>
      <xdr:spPr>
        <a:xfrm>
          <a:off x="17106900" y="1054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77198</xdr:rowOff>
    </xdr:from>
    <xdr:to>
      <xdr:col>77</xdr:col>
      <xdr:colOff>95250</xdr:colOff>
      <xdr:row>62</xdr:row>
      <xdr:rowOff>7348</xdr:rowOff>
    </xdr:to>
    <xdr:sp macro="" textlink="">
      <xdr:nvSpPr>
        <xdr:cNvPr id="347" name="楕円 346"/>
        <xdr:cNvSpPr/>
      </xdr:nvSpPr>
      <xdr:spPr>
        <a:xfrm>
          <a:off x="16129000" y="105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163575</xdr:rowOff>
    </xdr:from>
    <xdr:ext cx="736600" cy="259045"/>
    <xdr:sp macro="" textlink="">
      <xdr:nvSpPr>
        <xdr:cNvPr id="348" name="テキスト ボックス 347"/>
        <xdr:cNvSpPr txBox="1"/>
      </xdr:nvSpPr>
      <xdr:spPr>
        <a:xfrm>
          <a:off x="15798800" y="10622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46174</xdr:rowOff>
    </xdr:from>
    <xdr:to>
      <xdr:col>73</xdr:col>
      <xdr:colOff>44450</xdr:colOff>
      <xdr:row>61</xdr:row>
      <xdr:rowOff>147774</xdr:rowOff>
    </xdr:to>
    <xdr:sp macro="" textlink="">
      <xdr:nvSpPr>
        <xdr:cNvPr id="349" name="楕円 348"/>
        <xdr:cNvSpPr/>
      </xdr:nvSpPr>
      <xdr:spPr>
        <a:xfrm>
          <a:off x="15240000" y="105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50" name="テキスト ボックス 349"/>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51344</xdr:rowOff>
    </xdr:from>
    <xdr:to>
      <xdr:col>68</xdr:col>
      <xdr:colOff>203200</xdr:colOff>
      <xdr:row>61</xdr:row>
      <xdr:rowOff>152944</xdr:rowOff>
    </xdr:to>
    <xdr:sp macro="" textlink="">
      <xdr:nvSpPr>
        <xdr:cNvPr id="351" name="楕円 350"/>
        <xdr:cNvSpPr/>
      </xdr:nvSpPr>
      <xdr:spPr>
        <a:xfrm>
          <a:off x="14351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137721</xdr:rowOff>
    </xdr:from>
    <xdr:ext cx="762000" cy="259045"/>
    <xdr:sp macro="" textlink="">
      <xdr:nvSpPr>
        <xdr:cNvPr id="352" name="テキスト ボックス 351"/>
        <xdr:cNvSpPr txBox="1"/>
      </xdr:nvSpPr>
      <xdr:spPr>
        <a:xfrm>
          <a:off x="14020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9978</xdr:rowOff>
    </xdr:from>
    <xdr:to>
      <xdr:col>64</xdr:col>
      <xdr:colOff>152400</xdr:colOff>
      <xdr:row>61</xdr:row>
      <xdr:rowOff>111578</xdr:rowOff>
    </xdr:to>
    <xdr:sp macro="" textlink="">
      <xdr:nvSpPr>
        <xdr:cNvPr id="353" name="楕円 352"/>
        <xdr:cNvSpPr/>
      </xdr:nvSpPr>
      <xdr:spPr>
        <a:xfrm>
          <a:off x="13462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96355</xdr:rowOff>
    </xdr:from>
    <xdr:ext cx="762000" cy="259045"/>
    <xdr:sp macro="" textlink="">
      <xdr:nvSpPr>
        <xdr:cNvPr id="354" name="テキスト ボックス 353"/>
        <xdr:cNvSpPr txBox="1"/>
      </xdr:nvSpPr>
      <xdr:spPr>
        <a:xfrm>
          <a:off x="13131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繰上償還等によって年々公債費を削減したため、当該指標は着実に改善しており、平成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予定している学校施設の大規模改修等の影響により、今後は上昇することが見込まれるため、引き続き地方債発行額の抑制や交付税算入率の高い地方債の選択、繰上償還の実施などに取り組み、適正な水準の維持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110490</xdr:rowOff>
    </xdr:from>
    <xdr:to>
      <xdr:col>81</xdr:col>
      <xdr:colOff>44450</xdr:colOff>
      <xdr:row>45</xdr:row>
      <xdr:rowOff>90170</xdr:rowOff>
    </xdr:to>
    <xdr:cxnSp macro="">
      <xdr:nvCxnSpPr>
        <xdr:cNvPr id="382" name="直線コネクタ 381"/>
        <xdr:cNvCxnSpPr/>
      </xdr:nvCxnSpPr>
      <xdr:spPr>
        <a:xfrm flipV="1">
          <a:off x="17018000" y="64541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8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84" name="直線コネクタ 38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25417</xdr:rowOff>
    </xdr:from>
    <xdr:ext cx="762000" cy="259045"/>
    <xdr:sp macro="" textlink="">
      <xdr:nvSpPr>
        <xdr:cNvPr id="385" name="公債費負担の状況最大値テキスト"/>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110490</xdr:rowOff>
    </xdr:from>
    <xdr:to>
      <xdr:col>81</xdr:col>
      <xdr:colOff>133350</xdr:colOff>
      <xdr:row>37</xdr:row>
      <xdr:rowOff>110490</xdr:rowOff>
    </xdr:to>
    <xdr:cxnSp macro="">
      <xdr:nvCxnSpPr>
        <xdr:cNvPr id="386" name="直線コネクタ 385"/>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42</xdr:row>
      <xdr:rowOff>146050</xdr:rowOff>
    </xdr:to>
    <xdr:cxnSp macro="">
      <xdr:nvCxnSpPr>
        <xdr:cNvPr id="387" name="直線コネクタ 386"/>
        <xdr:cNvCxnSpPr/>
      </xdr:nvCxnSpPr>
      <xdr:spPr>
        <a:xfrm>
          <a:off x="16179800" y="73228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63517</xdr:rowOff>
    </xdr:from>
    <xdr:ext cx="762000" cy="259045"/>
    <xdr:sp macro="" textlink="">
      <xdr:nvSpPr>
        <xdr:cNvPr id="388" name="公債費負担の状況平均値テキスト"/>
        <xdr:cNvSpPr txBox="1"/>
      </xdr:nvSpPr>
      <xdr:spPr>
        <a:xfrm>
          <a:off x="17106900" y="7092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89" name="フローチャート: 判断 388"/>
        <xdr:cNvSpPr/>
      </xdr:nvSpPr>
      <xdr:spPr>
        <a:xfrm>
          <a:off x="169672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43</xdr:row>
      <xdr:rowOff>14817</xdr:rowOff>
    </xdr:to>
    <xdr:cxnSp macro="">
      <xdr:nvCxnSpPr>
        <xdr:cNvPr id="390" name="直線コネクタ 389"/>
        <xdr:cNvCxnSpPr/>
      </xdr:nvCxnSpPr>
      <xdr:spPr>
        <a:xfrm flipV="1">
          <a:off x="15290800" y="732282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46990</xdr:rowOff>
    </xdr:from>
    <xdr:to>
      <xdr:col>77</xdr:col>
      <xdr:colOff>95250</xdr:colOff>
      <xdr:row>42</xdr:row>
      <xdr:rowOff>148590</xdr:rowOff>
    </xdr:to>
    <xdr:sp macro="" textlink="">
      <xdr:nvSpPr>
        <xdr:cNvPr id="391" name="フローチャート: 判断 390"/>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158767</xdr:rowOff>
    </xdr:from>
    <xdr:ext cx="736600" cy="259045"/>
    <xdr:sp macro="" textlink="">
      <xdr:nvSpPr>
        <xdr:cNvPr id="392" name="テキスト ボックス 391"/>
        <xdr:cNvSpPr txBox="1"/>
      </xdr:nvSpPr>
      <xdr:spPr>
        <a:xfrm>
          <a:off x="15798800" y="701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119380</xdr:rowOff>
    </xdr:to>
    <xdr:cxnSp macro="">
      <xdr:nvCxnSpPr>
        <xdr:cNvPr id="393" name="直線コネクタ 392"/>
        <xdr:cNvCxnSpPr/>
      </xdr:nvCxnSpPr>
      <xdr:spPr>
        <a:xfrm flipV="1">
          <a:off x="14401800" y="738716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63077</xdr:rowOff>
    </xdr:from>
    <xdr:to>
      <xdr:col>73</xdr:col>
      <xdr:colOff>44450</xdr:colOff>
      <xdr:row>42</xdr:row>
      <xdr:rowOff>164677</xdr:rowOff>
    </xdr:to>
    <xdr:sp macro="" textlink="">
      <xdr:nvSpPr>
        <xdr:cNvPr id="394" name="フローチャート: 判断 393"/>
        <xdr:cNvSpPr/>
      </xdr:nvSpPr>
      <xdr:spPr>
        <a:xfrm>
          <a:off x="15240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3404</xdr:rowOff>
    </xdr:from>
    <xdr:ext cx="762000" cy="259045"/>
    <xdr:sp macro="" textlink="">
      <xdr:nvSpPr>
        <xdr:cNvPr id="395" name="テキスト ボックス 394"/>
        <xdr:cNvSpPr txBox="1"/>
      </xdr:nvSpPr>
      <xdr:spPr>
        <a:xfrm>
          <a:off x="14909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119380</xdr:rowOff>
    </xdr:from>
    <xdr:to>
      <xdr:col>68</xdr:col>
      <xdr:colOff>152400</xdr:colOff>
      <xdr:row>44</xdr:row>
      <xdr:rowOff>132927</xdr:rowOff>
    </xdr:to>
    <xdr:cxnSp macro="">
      <xdr:nvCxnSpPr>
        <xdr:cNvPr id="396" name="直線コネクタ 395"/>
        <xdr:cNvCxnSpPr/>
      </xdr:nvCxnSpPr>
      <xdr:spPr>
        <a:xfrm flipV="1">
          <a:off x="13512800" y="749173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398" name="テキスト ボックス 397"/>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399" name="フローチャート: 判断 398"/>
        <xdr:cNvSpPr/>
      </xdr:nvSpPr>
      <xdr:spPr>
        <a:xfrm>
          <a:off x="13462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107967</xdr:rowOff>
    </xdr:from>
    <xdr:ext cx="762000" cy="259045"/>
    <xdr:sp macro="" textlink="">
      <xdr:nvSpPr>
        <xdr:cNvPr id="400" name="テキスト ボックス 399"/>
        <xdr:cNvSpPr txBox="1"/>
      </xdr:nvSpPr>
      <xdr:spPr>
        <a:xfrm>
          <a:off x="13131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406" name="楕円 405"/>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407" name="公債費負担の状況該当値テキスト"/>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8" name="楕円 407"/>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09" name="テキスト ボックス 408"/>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410" name="楕円 409"/>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411" name="テキスト ボックス 410"/>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68580</xdr:rowOff>
    </xdr:from>
    <xdr:to>
      <xdr:col>68</xdr:col>
      <xdr:colOff>203200</xdr:colOff>
      <xdr:row>43</xdr:row>
      <xdr:rowOff>170180</xdr:rowOff>
    </xdr:to>
    <xdr:sp macro="" textlink="">
      <xdr:nvSpPr>
        <xdr:cNvPr id="412" name="楕円 411"/>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154957</xdr:rowOff>
    </xdr:from>
    <xdr:ext cx="762000" cy="259045"/>
    <xdr:sp macro="" textlink="">
      <xdr:nvSpPr>
        <xdr:cNvPr id="413" name="テキスト ボックス 412"/>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82127</xdr:rowOff>
    </xdr:from>
    <xdr:to>
      <xdr:col>64</xdr:col>
      <xdr:colOff>152400</xdr:colOff>
      <xdr:row>45</xdr:row>
      <xdr:rowOff>12277</xdr:rowOff>
    </xdr:to>
    <xdr:sp macro="" textlink="">
      <xdr:nvSpPr>
        <xdr:cNvPr id="414" name="楕円 413"/>
        <xdr:cNvSpPr/>
      </xdr:nvSpPr>
      <xdr:spPr>
        <a:xfrm>
          <a:off x="13462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168504</xdr:rowOff>
    </xdr:from>
    <xdr:ext cx="762000" cy="259045"/>
    <xdr:sp macro="" textlink="">
      <xdr:nvSpPr>
        <xdr:cNvPr id="415" name="テキスト ボックス 414"/>
        <xdr:cNvSpPr txBox="1"/>
      </xdr:nvSpPr>
      <xdr:spPr>
        <a:xfrm>
          <a:off x="13131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学校耐震化等の大型建設事業が相次いだため、地方債現在高は増加傾向であるが、退職手当組合に対する負担金（累積負担・給付差分）が年々減少していることに加え、剰余金等の積立等により財政調整基金を中心とした充当可能基金が増加していることもあ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しかしながら、今後も老朽化等に伴う大規模な施設整備の実施が続くことが見込まれるため、引き続き地方債残高を計画的に管理し、財政の健全化に努める。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10946</xdr:rowOff>
    </xdr:to>
    <xdr:cxnSp macro="">
      <xdr:nvCxnSpPr>
        <xdr:cNvPr id="446" name="直線コネクタ 445"/>
        <xdr:cNvCxnSpPr/>
      </xdr:nvCxnSpPr>
      <xdr:spPr>
        <a:xfrm flipV="1">
          <a:off x="17018000" y="2313214"/>
          <a:ext cx="0" cy="146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154473</xdr:rowOff>
    </xdr:from>
    <xdr:ext cx="762000" cy="259045"/>
    <xdr:sp macro="" textlink="">
      <xdr:nvSpPr>
        <xdr:cNvPr id="447" name="将来負担の状況最小値テキスト"/>
        <xdr:cNvSpPr txBox="1"/>
      </xdr:nvSpPr>
      <xdr:spPr>
        <a:xfrm>
          <a:off x="17106900" y="375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10946</xdr:rowOff>
    </xdr:from>
    <xdr:to>
      <xdr:col>81</xdr:col>
      <xdr:colOff>133350</xdr:colOff>
      <xdr:row>22</xdr:row>
      <xdr:rowOff>10946</xdr:rowOff>
    </xdr:to>
    <xdr:cxnSp macro="">
      <xdr:nvCxnSpPr>
        <xdr:cNvPr id="448" name="直線コネクタ 447"/>
        <xdr:cNvCxnSpPr/>
      </xdr:nvCxnSpPr>
      <xdr:spPr>
        <a:xfrm>
          <a:off x="16929100" y="378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115328</xdr:rowOff>
    </xdr:from>
    <xdr:to>
      <xdr:col>81</xdr:col>
      <xdr:colOff>44450</xdr:colOff>
      <xdr:row>19</xdr:row>
      <xdr:rowOff>108192</xdr:rowOff>
    </xdr:to>
    <xdr:cxnSp macro="">
      <xdr:nvCxnSpPr>
        <xdr:cNvPr id="451" name="直線コネクタ 450"/>
        <xdr:cNvCxnSpPr/>
      </xdr:nvCxnSpPr>
      <xdr:spPr>
        <a:xfrm flipV="1">
          <a:off x="16179800" y="3201428"/>
          <a:ext cx="838200" cy="16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149575</xdr:rowOff>
    </xdr:from>
    <xdr:ext cx="762000" cy="259045"/>
    <xdr:sp macro="" textlink="">
      <xdr:nvSpPr>
        <xdr:cNvPr id="452" name="将来負担の状況平均値テキスト"/>
        <xdr:cNvSpPr txBox="1"/>
      </xdr:nvSpPr>
      <xdr:spPr>
        <a:xfrm>
          <a:off x="17106900" y="254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133048</xdr:rowOff>
    </xdr:from>
    <xdr:to>
      <xdr:col>81</xdr:col>
      <xdr:colOff>95250</xdr:colOff>
      <xdr:row>16</xdr:row>
      <xdr:rowOff>63198</xdr:rowOff>
    </xdr:to>
    <xdr:sp macro="" textlink="">
      <xdr:nvSpPr>
        <xdr:cNvPr id="453" name="フローチャート: 判断 452"/>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108192</xdr:rowOff>
    </xdr:from>
    <xdr:to>
      <xdr:col>77</xdr:col>
      <xdr:colOff>44450</xdr:colOff>
      <xdr:row>20</xdr:row>
      <xdr:rowOff>10281</xdr:rowOff>
    </xdr:to>
    <xdr:cxnSp macro="">
      <xdr:nvCxnSpPr>
        <xdr:cNvPr id="454" name="直線コネクタ 453"/>
        <xdr:cNvCxnSpPr/>
      </xdr:nvCxnSpPr>
      <xdr:spPr>
        <a:xfrm flipV="1">
          <a:off x="15290800" y="3365742"/>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159476</xdr:rowOff>
    </xdr:from>
    <xdr:to>
      <xdr:col>77</xdr:col>
      <xdr:colOff>95250</xdr:colOff>
      <xdr:row>16</xdr:row>
      <xdr:rowOff>89626</xdr:rowOff>
    </xdr:to>
    <xdr:sp macro="" textlink="">
      <xdr:nvSpPr>
        <xdr:cNvPr id="455" name="フローチャート: 判断 454"/>
        <xdr:cNvSpPr/>
      </xdr:nvSpPr>
      <xdr:spPr>
        <a:xfrm>
          <a:off x="16129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99803</xdr:rowOff>
    </xdr:from>
    <xdr:ext cx="736600" cy="259045"/>
    <xdr:sp macro="" textlink="">
      <xdr:nvSpPr>
        <xdr:cNvPr id="456" name="テキスト ボックス 455"/>
        <xdr:cNvSpPr txBox="1"/>
      </xdr:nvSpPr>
      <xdr:spPr>
        <a:xfrm>
          <a:off x="15798800" y="250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10281</xdr:rowOff>
    </xdr:from>
    <xdr:to>
      <xdr:col>72</xdr:col>
      <xdr:colOff>203200</xdr:colOff>
      <xdr:row>20</xdr:row>
      <xdr:rowOff>72330</xdr:rowOff>
    </xdr:to>
    <xdr:cxnSp macro="">
      <xdr:nvCxnSpPr>
        <xdr:cNvPr id="457" name="直線コネクタ 456"/>
        <xdr:cNvCxnSpPr/>
      </xdr:nvCxnSpPr>
      <xdr:spPr>
        <a:xfrm flipV="1">
          <a:off x="14401800" y="343928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35137</xdr:rowOff>
    </xdr:from>
    <xdr:to>
      <xdr:col>73</xdr:col>
      <xdr:colOff>44450</xdr:colOff>
      <xdr:row>16</xdr:row>
      <xdr:rowOff>136737</xdr:rowOff>
    </xdr:to>
    <xdr:sp macro="" textlink="">
      <xdr:nvSpPr>
        <xdr:cNvPr id="458" name="フローチャート: 判断 457"/>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146914</xdr:rowOff>
    </xdr:from>
    <xdr:ext cx="762000" cy="259045"/>
    <xdr:sp macro="" textlink="">
      <xdr:nvSpPr>
        <xdr:cNvPr id="459" name="テキスト ボックス 458"/>
        <xdr:cNvSpPr txBox="1"/>
      </xdr:nvSpPr>
      <xdr:spPr>
        <a:xfrm>
          <a:off x="14909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72330</xdr:rowOff>
    </xdr:from>
    <xdr:to>
      <xdr:col>68</xdr:col>
      <xdr:colOff>152400</xdr:colOff>
      <xdr:row>22</xdr:row>
      <xdr:rowOff>21287</xdr:rowOff>
    </xdr:to>
    <xdr:cxnSp macro="">
      <xdr:nvCxnSpPr>
        <xdr:cNvPr id="460" name="直線コネクタ 459"/>
        <xdr:cNvCxnSpPr/>
      </xdr:nvCxnSpPr>
      <xdr:spPr>
        <a:xfrm flipV="1">
          <a:off x="13512800" y="3501330"/>
          <a:ext cx="889000" cy="29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61" name="フローチャート: 判断 460"/>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146914</xdr:rowOff>
    </xdr:from>
    <xdr:ext cx="762000" cy="259045"/>
    <xdr:sp macro="" textlink="">
      <xdr:nvSpPr>
        <xdr:cNvPr id="462" name="テキスト ボックス 461"/>
        <xdr:cNvSpPr txBox="1"/>
      </xdr:nvSpPr>
      <xdr:spPr>
        <a:xfrm>
          <a:off x="14020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78800</xdr:rowOff>
    </xdr:from>
    <xdr:to>
      <xdr:col>64</xdr:col>
      <xdr:colOff>152400</xdr:colOff>
      <xdr:row>17</xdr:row>
      <xdr:rowOff>8950</xdr:rowOff>
    </xdr:to>
    <xdr:sp macro="" textlink="">
      <xdr:nvSpPr>
        <xdr:cNvPr id="463" name="フローチャート: 判断 462"/>
        <xdr:cNvSpPr/>
      </xdr:nvSpPr>
      <xdr:spPr>
        <a:xfrm>
          <a:off x="13462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19127</xdr:rowOff>
    </xdr:from>
    <xdr:ext cx="762000" cy="259045"/>
    <xdr:sp macro="" textlink="">
      <xdr:nvSpPr>
        <xdr:cNvPr id="464" name="テキスト ボックス 463"/>
        <xdr:cNvSpPr txBox="1"/>
      </xdr:nvSpPr>
      <xdr:spPr>
        <a:xfrm>
          <a:off x="13131800" y="25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64528</xdr:rowOff>
    </xdr:from>
    <xdr:to>
      <xdr:col>81</xdr:col>
      <xdr:colOff>95250</xdr:colOff>
      <xdr:row>18</xdr:row>
      <xdr:rowOff>166128</xdr:rowOff>
    </xdr:to>
    <xdr:sp macro="" textlink="">
      <xdr:nvSpPr>
        <xdr:cNvPr id="470" name="楕円 469"/>
        <xdr:cNvSpPr/>
      </xdr:nvSpPr>
      <xdr:spPr>
        <a:xfrm>
          <a:off x="16967200" y="315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36605</xdr:rowOff>
    </xdr:from>
    <xdr:ext cx="762000" cy="259045"/>
    <xdr:sp macro="" textlink="">
      <xdr:nvSpPr>
        <xdr:cNvPr id="471" name="将来負担の状況該当値テキスト"/>
        <xdr:cNvSpPr txBox="1"/>
      </xdr:nvSpPr>
      <xdr:spPr>
        <a:xfrm>
          <a:off x="17106900" y="312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57392</xdr:rowOff>
    </xdr:from>
    <xdr:to>
      <xdr:col>77</xdr:col>
      <xdr:colOff>95250</xdr:colOff>
      <xdr:row>19</xdr:row>
      <xdr:rowOff>158992</xdr:rowOff>
    </xdr:to>
    <xdr:sp macro="" textlink="">
      <xdr:nvSpPr>
        <xdr:cNvPr id="472" name="楕円 471"/>
        <xdr:cNvSpPr/>
      </xdr:nvSpPr>
      <xdr:spPr>
        <a:xfrm>
          <a:off x="16129000" y="33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143769</xdr:rowOff>
    </xdr:from>
    <xdr:ext cx="736600" cy="259045"/>
    <xdr:sp macro="" textlink="">
      <xdr:nvSpPr>
        <xdr:cNvPr id="473" name="テキスト ボックス 472"/>
        <xdr:cNvSpPr txBox="1"/>
      </xdr:nvSpPr>
      <xdr:spPr>
        <a:xfrm>
          <a:off x="15798800" y="340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130931</xdr:rowOff>
    </xdr:from>
    <xdr:to>
      <xdr:col>73</xdr:col>
      <xdr:colOff>44450</xdr:colOff>
      <xdr:row>20</xdr:row>
      <xdr:rowOff>61081</xdr:rowOff>
    </xdr:to>
    <xdr:sp macro="" textlink="">
      <xdr:nvSpPr>
        <xdr:cNvPr id="474" name="楕円 473"/>
        <xdr:cNvSpPr/>
      </xdr:nvSpPr>
      <xdr:spPr>
        <a:xfrm>
          <a:off x="15240000" y="338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45858</xdr:rowOff>
    </xdr:from>
    <xdr:ext cx="762000" cy="259045"/>
    <xdr:sp macro="" textlink="">
      <xdr:nvSpPr>
        <xdr:cNvPr id="475" name="テキスト ボックス 474"/>
        <xdr:cNvSpPr txBox="1"/>
      </xdr:nvSpPr>
      <xdr:spPr>
        <a:xfrm>
          <a:off x="14909800" y="347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21530</xdr:rowOff>
    </xdr:from>
    <xdr:to>
      <xdr:col>68</xdr:col>
      <xdr:colOff>203200</xdr:colOff>
      <xdr:row>20</xdr:row>
      <xdr:rowOff>123130</xdr:rowOff>
    </xdr:to>
    <xdr:sp macro="" textlink="">
      <xdr:nvSpPr>
        <xdr:cNvPr id="476" name="楕円 475"/>
        <xdr:cNvSpPr/>
      </xdr:nvSpPr>
      <xdr:spPr>
        <a:xfrm>
          <a:off x="14351000" y="345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107907</xdr:rowOff>
    </xdr:from>
    <xdr:ext cx="762000" cy="259045"/>
    <xdr:sp macro="" textlink="">
      <xdr:nvSpPr>
        <xdr:cNvPr id="477" name="テキスト ボックス 476"/>
        <xdr:cNvSpPr txBox="1"/>
      </xdr:nvSpPr>
      <xdr:spPr>
        <a:xfrm>
          <a:off x="14020800" y="353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141937</xdr:rowOff>
    </xdr:from>
    <xdr:to>
      <xdr:col>64</xdr:col>
      <xdr:colOff>152400</xdr:colOff>
      <xdr:row>22</xdr:row>
      <xdr:rowOff>72087</xdr:rowOff>
    </xdr:to>
    <xdr:sp macro="" textlink="">
      <xdr:nvSpPr>
        <xdr:cNvPr id="478" name="楕円 477"/>
        <xdr:cNvSpPr/>
      </xdr:nvSpPr>
      <xdr:spPr>
        <a:xfrm>
          <a:off x="13462000" y="374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56864</xdr:rowOff>
    </xdr:from>
    <xdr:ext cx="762000" cy="259045"/>
    <xdr:sp macro="" textlink="">
      <xdr:nvSpPr>
        <xdr:cNvPr id="479" name="テキスト ボックス 478"/>
        <xdr:cNvSpPr txBox="1"/>
      </xdr:nvSpPr>
      <xdr:spPr>
        <a:xfrm>
          <a:off x="13131800" y="382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17,845
17,709
368.77
15,089,017
14,545,890
409,554
8,345,084
19,292,188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と同じく、本指標も類似団体と比較して低い水準を保っているが、一部事務組合（常備消防業務等）の人件費負担分を考慮すると類似団体とおおよそ同水準となるため、今後も適切な定員及び給与の適正化について継続して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16510</xdr:rowOff>
    </xdr:to>
    <xdr:cxnSp macro="">
      <xdr:nvCxnSpPr>
        <xdr:cNvPr id="61" name="直線コネクタ 60"/>
        <xdr:cNvCxnSpPr/>
      </xdr:nvCxnSpPr>
      <xdr:spPr>
        <a:xfrm flipV="1">
          <a:off x="4826000" y="58267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104140</xdr:rowOff>
    </xdr:from>
    <xdr:to>
      <xdr:col>24</xdr:col>
      <xdr:colOff>25400</xdr:colOff>
      <xdr:row>34</xdr:row>
      <xdr:rowOff>127000</xdr:rowOff>
    </xdr:to>
    <xdr:cxnSp macro="">
      <xdr:nvCxnSpPr>
        <xdr:cNvPr id="66" name="直線コネクタ 65"/>
        <xdr:cNvCxnSpPr/>
      </xdr:nvCxnSpPr>
      <xdr:spPr>
        <a:xfrm>
          <a:off x="3987800" y="59334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81280</xdr:rowOff>
    </xdr:from>
    <xdr:to>
      <xdr:col>19</xdr:col>
      <xdr:colOff>187325</xdr:colOff>
      <xdr:row>34</xdr:row>
      <xdr:rowOff>104140</xdr:rowOff>
    </xdr:to>
    <xdr:cxnSp macro="">
      <xdr:nvCxnSpPr>
        <xdr:cNvPr id="69" name="直線コネクタ 68"/>
        <xdr:cNvCxnSpPr/>
      </xdr:nvCxnSpPr>
      <xdr:spPr>
        <a:xfrm>
          <a:off x="3098800" y="5910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81280</xdr:rowOff>
    </xdr:from>
    <xdr:to>
      <xdr:col>15</xdr:col>
      <xdr:colOff>98425</xdr:colOff>
      <xdr:row>34</xdr:row>
      <xdr:rowOff>119380</xdr:rowOff>
    </xdr:to>
    <xdr:cxnSp macro="">
      <xdr:nvCxnSpPr>
        <xdr:cNvPr id="72" name="直線コネクタ 71"/>
        <xdr:cNvCxnSpPr/>
      </xdr:nvCxnSpPr>
      <xdr:spPr>
        <a:xfrm flipV="1">
          <a:off x="2209800" y="591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119380</xdr:rowOff>
    </xdr:from>
    <xdr:to>
      <xdr:col>11</xdr:col>
      <xdr:colOff>9525</xdr:colOff>
      <xdr:row>35</xdr:row>
      <xdr:rowOff>8890</xdr:rowOff>
    </xdr:to>
    <xdr:cxnSp macro="">
      <xdr:nvCxnSpPr>
        <xdr:cNvPr id="75" name="直線コネクタ 74"/>
        <xdr:cNvCxnSpPr/>
      </xdr:nvCxnSpPr>
      <xdr:spPr>
        <a:xfrm flipV="1">
          <a:off x="1320800" y="5948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7" name="テキスト ボックス 76"/>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5" name="楕円 84"/>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92727</xdr:rowOff>
    </xdr:from>
    <xdr:ext cx="762000" cy="259045"/>
    <xdr:sp macro="" textlink="">
      <xdr:nvSpPr>
        <xdr:cNvPr id="86"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53340</xdr:rowOff>
    </xdr:from>
    <xdr:to>
      <xdr:col>20</xdr:col>
      <xdr:colOff>38100</xdr:colOff>
      <xdr:row>34</xdr:row>
      <xdr:rowOff>154940</xdr:rowOff>
    </xdr:to>
    <xdr:sp macro="" textlink="">
      <xdr:nvSpPr>
        <xdr:cNvPr id="87" name="楕円 86"/>
        <xdr:cNvSpPr/>
      </xdr:nvSpPr>
      <xdr:spPr>
        <a:xfrm>
          <a:off x="3937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165117</xdr:rowOff>
    </xdr:from>
    <xdr:ext cx="736600" cy="259045"/>
    <xdr:sp macro="" textlink="">
      <xdr:nvSpPr>
        <xdr:cNvPr id="88" name="テキスト ボックス 87"/>
        <xdr:cNvSpPr txBox="1"/>
      </xdr:nvSpPr>
      <xdr:spPr>
        <a:xfrm>
          <a:off x="3606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30480</xdr:rowOff>
    </xdr:from>
    <xdr:to>
      <xdr:col>15</xdr:col>
      <xdr:colOff>149225</xdr:colOff>
      <xdr:row>34</xdr:row>
      <xdr:rowOff>132080</xdr:rowOff>
    </xdr:to>
    <xdr:sp macro="" textlink="">
      <xdr:nvSpPr>
        <xdr:cNvPr id="89" name="楕円 88"/>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90" name="テキスト ボックス 89"/>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68580</xdr:rowOff>
    </xdr:from>
    <xdr:to>
      <xdr:col>11</xdr:col>
      <xdr:colOff>60325</xdr:colOff>
      <xdr:row>34</xdr:row>
      <xdr:rowOff>170180</xdr:rowOff>
    </xdr:to>
    <xdr:sp macro="" textlink="">
      <xdr:nvSpPr>
        <xdr:cNvPr id="91" name="楕円 90"/>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8907</xdr:rowOff>
    </xdr:from>
    <xdr:ext cx="762000" cy="259045"/>
    <xdr:sp macro="" textlink="">
      <xdr:nvSpPr>
        <xdr:cNvPr id="92" name="テキスト ボックス 91"/>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69867</xdr:rowOff>
    </xdr:from>
    <xdr:ext cx="762000" cy="259045"/>
    <xdr:sp macro="" textlink="">
      <xdr:nvSpPr>
        <xdr:cNvPr id="94" name="テキスト ボックス 93"/>
        <xdr:cNvSpPr txBox="1"/>
      </xdr:nvSpPr>
      <xdr:spPr>
        <a:xfrm>
          <a:off x="939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以降、「行財政改革大綱」に基づき、物件費の削減や指定管理者制度の導入等の取り組みを行った結果、本指標は類似団体平均より低い水準で推移してきたが、情報セキュリティ強化や個人番号制度導入に伴うシステム関連の保守等による委託料の増加等のため、近年は増加傾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今後は、事務経費をはじめ、公共施設等総合管理計画に基づく公共施設の統廃合を適切に行い、施設管理経費の面でも更なる縮減を図る。</a:t>
          </a:r>
        </a:p>
        <a:p>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146050</xdr:rowOff>
    </xdr:to>
    <xdr:cxnSp macro="">
      <xdr:nvCxnSpPr>
        <xdr:cNvPr id="122" name="直線コネクタ 121"/>
        <xdr:cNvCxnSpPr/>
      </xdr:nvCxnSpPr>
      <xdr:spPr>
        <a:xfrm flipV="1">
          <a:off x="16510000" y="21971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95250</xdr:rowOff>
    </xdr:from>
    <xdr:to>
      <xdr:col>82</xdr:col>
      <xdr:colOff>107950</xdr:colOff>
      <xdr:row>15</xdr:row>
      <xdr:rowOff>107950</xdr:rowOff>
    </xdr:to>
    <xdr:cxnSp macro="">
      <xdr:nvCxnSpPr>
        <xdr:cNvPr id="127" name="直線コネクタ 126"/>
        <xdr:cNvCxnSpPr/>
      </xdr:nvCxnSpPr>
      <xdr:spPr>
        <a:xfrm flipV="1">
          <a:off x="15671800" y="2667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28"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29" name="フローチャート: 判断 128"/>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57150</xdr:rowOff>
    </xdr:from>
    <xdr:to>
      <xdr:col>78</xdr:col>
      <xdr:colOff>69850</xdr:colOff>
      <xdr:row>15</xdr:row>
      <xdr:rowOff>107950</xdr:rowOff>
    </xdr:to>
    <xdr:cxnSp macro="">
      <xdr:nvCxnSpPr>
        <xdr:cNvPr id="130" name="直線コネクタ 129"/>
        <xdr:cNvCxnSpPr/>
      </xdr:nvCxnSpPr>
      <xdr:spPr>
        <a:xfrm>
          <a:off x="14782800" y="2628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31" name="フローチャート: 判断 130"/>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99077</xdr:rowOff>
    </xdr:from>
    <xdr:ext cx="736600" cy="259045"/>
    <xdr:sp macro="" textlink="">
      <xdr:nvSpPr>
        <xdr:cNvPr id="132" name="テキスト ボックス 131"/>
        <xdr:cNvSpPr txBox="1"/>
      </xdr:nvSpPr>
      <xdr:spPr>
        <a:xfrm>
          <a:off x="15290800" y="284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165100</xdr:rowOff>
    </xdr:from>
    <xdr:to>
      <xdr:col>73</xdr:col>
      <xdr:colOff>180975</xdr:colOff>
      <xdr:row>15</xdr:row>
      <xdr:rowOff>57150</xdr:rowOff>
    </xdr:to>
    <xdr:cxnSp macro="">
      <xdr:nvCxnSpPr>
        <xdr:cNvPr id="133" name="直線コネクタ 132"/>
        <xdr:cNvCxnSpPr/>
      </xdr:nvCxnSpPr>
      <xdr:spPr>
        <a:xfrm>
          <a:off x="13893800" y="2565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4" name="フローチャート: 判断 133"/>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5" name="テキスト ボックス 134"/>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0</xdr:rowOff>
    </xdr:from>
    <xdr:to>
      <xdr:col>69</xdr:col>
      <xdr:colOff>92075</xdr:colOff>
      <xdr:row>14</xdr:row>
      <xdr:rowOff>165100</xdr:rowOff>
    </xdr:to>
    <xdr:cxnSp macro="">
      <xdr:nvCxnSpPr>
        <xdr:cNvPr id="136" name="直線コネクタ 135"/>
        <xdr:cNvCxnSpPr/>
      </xdr:nvCxnSpPr>
      <xdr:spPr>
        <a:xfrm>
          <a:off x="13004800" y="24003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38" name="テキスト ボックス 137"/>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25400</xdr:rowOff>
    </xdr:from>
    <xdr:to>
      <xdr:col>65</xdr:col>
      <xdr:colOff>53975</xdr:colOff>
      <xdr:row>16</xdr:row>
      <xdr:rowOff>127000</xdr:rowOff>
    </xdr:to>
    <xdr:sp macro="" textlink="">
      <xdr:nvSpPr>
        <xdr:cNvPr id="139" name="フローチャート: 判断 138"/>
        <xdr:cNvSpPr/>
      </xdr:nvSpPr>
      <xdr:spPr>
        <a:xfrm>
          <a:off x="12954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40" name="テキスト ボックス 139"/>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44450</xdr:rowOff>
    </xdr:from>
    <xdr:to>
      <xdr:col>82</xdr:col>
      <xdr:colOff>158750</xdr:colOff>
      <xdr:row>15</xdr:row>
      <xdr:rowOff>146050</xdr:rowOff>
    </xdr:to>
    <xdr:sp macro="" textlink="">
      <xdr:nvSpPr>
        <xdr:cNvPr id="146" name="楕円 145"/>
        <xdr:cNvSpPr/>
      </xdr:nvSpPr>
      <xdr:spPr>
        <a:xfrm>
          <a:off x="164592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60977</xdr:rowOff>
    </xdr:from>
    <xdr:ext cx="762000" cy="259045"/>
    <xdr:sp macro="" textlink="">
      <xdr:nvSpPr>
        <xdr:cNvPr id="147" name="物件費該当値テキスト"/>
        <xdr:cNvSpPr txBox="1"/>
      </xdr:nvSpPr>
      <xdr:spPr>
        <a:xfrm>
          <a:off x="165989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8" name="楕円 147"/>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9" name="テキスト ボックス 148"/>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6350</xdr:rowOff>
    </xdr:from>
    <xdr:to>
      <xdr:col>74</xdr:col>
      <xdr:colOff>31750</xdr:colOff>
      <xdr:row>15</xdr:row>
      <xdr:rowOff>107950</xdr:rowOff>
    </xdr:to>
    <xdr:sp macro="" textlink="">
      <xdr:nvSpPr>
        <xdr:cNvPr id="150" name="楕円 149"/>
        <xdr:cNvSpPr/>
      </xdr:nvSpPr>
      <xdr:spPr>
        <a:xfrm>
          <a:off x="14732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118127</xdr:rowOff>
    </xdr:from>
    <xdr:ext cx="762000" cy="259045"/>
    <xdr:sp macro="" textlink="">
      <xdr:nvSpPr>
        <xdr:cNvPr id="151" name="テキスト ボックス 150"/>
        <xdr:cNvSpPr txBox="1"/>
      </xdr:nvSpPr>
      <xdr:spPr>
        <a:xfrm>
          <a:off x="14401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114300</xdr:rowOff>
    </xdr:from>
    <xdr:to>
      <xdr:col>69</xdr:col>
      <xdr:colOff>142875</xdr:colOff>
      <xdr:row>15</xdr:row>
      <xdr:rowOff>44450</xdr:rowOff>
    </xdr:to>
    <xdr:sp macro="" textlink="">
      <xdr:nvSpPr>
        <xdr:cNvPr id="152" name="楕円 151"/>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54627</xdr:rowOff>
    </xdr:from>
    <xdr:ext cx="762000" cy="259045"/>
    <xdr:sp macro="" textlink="">
      <xdr:nvSpPr>
        <xdr:cNvPr id="153" name="テキスト ボックス 152"/>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120650</xdr:rowOff>
    </xdr:from>
    <xdr:to>
      <xdr:col>65</xdr:col>
      <xdr:colOff>53975</xdr:colOff>
      <xdr:row>14</xdr:row>
      <xdr:rowOff>50800</xdr:rowOff>
    </xdr:to>
    <xdr:sp macro="" textlink="">
      <xdr:nvSpPr>
        <xdr:cNvPr id="154" name="楕円 153"/>
        <xdr:cNvSpPr/>
      </xdr:nvSpPr>
      <xdr:spPr>
        <a:xfrm>
          <a:off x="12954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60977</xdr:rowOff>
    </xdr:from>
    <xdr:ext cx="762000" cy="259045"/>
    <xdr:sp macro="" textlink="">
      <xdr:nvSpPr>
        <xdr:cNvPr id="155" name="テキスト ボックス 154"/>
        <xdr:cNvSpPr txBox="1"/>
      </xdr:nvSpPr>
      <xdr:spPr>
        <a:xfrm>
          <a:off x="126238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生活保護関係経費の負担が無い町村部ということもあり、全国平均・県平均と比較してかなり低い水準となっている。類似団体と比較しても低く推移している主な要因としては、合併以降の「行財政改革大綱」による取り組みにより単独事業の手当等の見直しを行ったこと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今後も少子高齢化の進行による社会保障経費の増大に備え、給付と負担の適正化に努める。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146050</xdr:rowOff>
    </xdr:to>
    <xdr:cxnSp macro="">
      <xdr:nvCxnSpPr>
        <xdr:cNvPr id="183" name="直線コネクタ 182"/>
        <xdr:cNvCxnSpPr/>
      </xdr:nvCxnSpPr>
      <xdr:spPr>
        <a:xfrm flipV="1">
          <a:off x="4826000" y="93281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4"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5" name="直線コネクタ 184"/>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6" name="扶助費最大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7" name="直線コネクタ 186"/>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127000</xdr:rowOff>
    </xdr:to>
    <xdr:cxnSp macro="">
      <xdr:nvCxnSpPr>
        <xdr:cNvPr id="188" name="直線コネクタ 187"/>
        <xdr:cNvCxnSpPr/>
      </xdr:nvCxnSpPr>
      <xdr:spPr>
        <a:xfrm flipV="1">
          <a:off x="3987800" y="9328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127000</xdr:rowOff>
    </xdr:to>
    <xdr:cxnSp macro="">
      <xdr:nvCxnSpPr>
        <xdr:cNvPr id="191" name="直線コネクタ 190"/>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93" name="テキスト ボックス 192"/>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127000</xdr:rowOff>
    </xdr:to>
    <xdr:cxnSp macro="">
      <xdr:nvCxnSpPr>
        <xdr:cNvPr id="194" name="直線コネクタ 193"/>
        <xdr:cNvCxnSpPr/>
      </xdr:nvCxnSpPr>
      <xdr:spPr>
        <a:xfrm>
          <a:off x="2209800" y="932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6" name="テキスト ボックス 195"/>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69850</xdr:rowOff>
    </xdr:to>
    <xdr:cxnSp macro="">
      <xdr:nvCxnSpPr>
        <xdr:cNvPr id="197" name="直線コネクタ 196"/>
        <xdr:cNvCxnSpPr/>
      </xdr:nvCxnSpPr>
      <xdr:spPr>
        <a:xfrm>
          <a:off x="1320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8" name="フローチャート: 判断 197"/>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199" name="テキスト ボックス 198"/>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1" name="テキスト ボックス 200"/>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7" name="楕円 206"/>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99077</xdr:rowOff>
    </xdr:from>
    <xdr:ext cx="762000" cy="259045"/>
    <xdr:sp macro="" textlink="">
      <xdr:nvSpPr>
        <xdr:cNvPr id="208" name="扶助費該当値テキスト"/>
        <xdr:cNvSpPr txBox="1"/>
      </xdr:nvSpPr>
      <xdr:spPr>
        <a:xfrm>
          <a:off x="4914900" y="918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9" name="楕円 208"/>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0" name="テキスト ボックス 209"/>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1" name="楕円 210"/>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2" name="テキスト ボックス 211"/>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3" name="楕円 212"/>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4" name="テキスト ボックス 213"/>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5" name="楕円 214"/>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6" name="テキスト ボックス 215"/>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年度に簡易水道事業及び下水道事業を法適化し、繰出金の一部が補助費等へ区分されることとなって以降、本科目は類似団体平均値より低い値で推移している。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後期高齢者医療特別会計や介護保険特別会計などへの繰出金は、近年は一定の水準で推移しているが、高齢化の影響等により増嵩が懸念されるため、今後も引き続き、経常経費の抑制及び自主財源の確保に努め、現在の水準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119380</xdr:rowOff>
    </xdr:from>
    <xdr:to>
      <xdr:col>82</xdr:col>
      <xdr:colOff>107950</xdr:colOff>
      <xdr:row>61</xdr:row>
      <xdr:rowOff>46990</xdr:rowOff>
    </xdr:to>
    <xdr:cxnSp macro="">
      <xdr:nvCxnSpPr>
        <xdr:cNvPr id="244" name="直線コネクタ 243"/>
        <xdr:cNvCxnSpPr/>
      </xdr:nvCxnSpPr>
      <xdr:spPr>
        <a:xfrm flipV="1">
          <a:off x="16510000" y="937768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34307</xdr:rowOff>
    </xdr:from>
    <xdr:ext cx="762000" cy="259045"/>
    <xdr:sp macro="" textlink="">
      <xdr:nvSpPr>
        <xdr:cNvPr id="247" name="その他最大値テキスト"/>
        <xdr:cNvSpPr txBox="1"/>
      </xdr:nvSpPr>
      <xdr:spPr>
        <a:xfrm>
          <a:off x="16598900" y="912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119380</xdr:rowOff>
    </xdr:from>
    <xdr:to>
      <xdr:col>82</xdr:col>
      <xdr:colOff>196850</xdr:colOff>
      <xdr:row>54</xdr:row>
      <xdr:rowOff>119380</xdr:rowOff>
    </xdr:to>
    <xdr:cxnSp macro="">
      <xdr:nvCxnSpPr>
        <xdr:cNvPr id="248" name="直線コネクタ 247"/>
        <xdr:cNvCxnSpPr/>
      </xdr:nvCxnSpPr>
      <xdr:spPr>
        <a:xfrm>
          <a:off x="16421100" y="93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100330</xdr:rowOff>
    </xdr:from>
    <xdr:to>
      <xdr:col>82</xdr:col>
      <xdr:colOff>107950</xdr:colOff>
      <xdr:row>55</xdr:row>
      <xdr:rowOff>115570</xdr:rowOff>
    </xdr:to>
    <xdr:cxnSp macro="">
      <xdr:nvCxnSpPr>
        <xdr:cNvPr id="249" name="直線コネクタ 248"/>
        <xdr:cNvCxnSpPr/>
      </xdr:nvCxnSpPr>
      <xdr:spPr>
        <a:xfrm>
          <a:off x="15671800" y="9530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50"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51" name="フローチャート: 判断 250"/>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100330</xdr:rowOff>
    </xdr:to>
    <xdr:cxnSp macro="">
      <xdr:nvCxnSpPr>
        <xdr:cNvPr id="252" name="直線コネクタ 251"/>
        <xdr:cNvCxnSpPr/>
      </xdr:nvCxnSpPr>
      <xdr:spPr>
        <a:xfrm>
          <a:off x="14782800" y="952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3" name="フローチャート: 判断 252"/>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4" name="テキスト ボックス 253"/>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96520</xdr:rowOff>
    </xdr:from>
    <xdr:to>
      <xdr:col>73</xdr:col>
      <xdr:colOff>180975</xdr:colOff>
      <xdr:row>55</xdr:row>
      <xdr:rowOff>92710</xdr:rowOff>
    </xdr:to>
    <xdr:cxnSp macro="">
      <xdr:nvCxnSpPr>
        <xdr:cNvPr id="255" name="直線コネクタ 254"/>
        <xdr:cNvCxnSpPr/>
      </xdr:nvCxnSpPr>
      <xdr:spPr>
        <a:xfrm>
          <a:off x="13893800" y="93548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56" name="フローチャート: 判断 255"/>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7" name="テキスト ボックス 256"/>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66040</xdr:rowOff>
    </xdr:from>
    <xdr:to>
      <xdr:col>69</xdr:col>
      <xdr:colOff>92075</xdr:colOff>
      <xdr:row>54</xdr:row>
      <xdr:rowOff>96520</xdr:rowOff>
    </xdr:to>
    <xdr:cxnSp macro="">
      <xdr:nvCxnSpPr>
        <xdr:cNvPr id="258" name="直線コネクタ 257"/>
        <xdr:cNvCxnSpPr/>
      </xdr:nvCxnSpPr>
      <xdr:spPr>
        <a:xfrm>
          <a:off x="13004800" y="9324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2" name="テキスト ボックス 261"/>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68" name="楕円 267"/>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69"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49530</xdr:rowOff>
    </xdr:from>
    <xdr:to>
      <xdr:col>78</xdr:col>
      <xdr:colOff>120650</xdr:colOff>
      <xdr:row>55</xdr:row>
      <xdr:rowOff>151130</xdr:rowOff>
    </xdr:to>
    <xdr:sp macro="" textlink="">
      <xdr:nvSpPr>
        <xdr:cNvPr id="270" name="楕円 269"/>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161307</xdr:rowOff>
    </xdr:from>
    <xdr:ext cx="736600" cy="259045"/>
    <xdr:sp macro="" textlink="">
      <xdr:nvSpPr>
        <xdr:cNvPr id="271" name="テキスト ボックス 270"/>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72" name="楕円 271"/>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73" name="テキスト ボックス 272"/>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45720</xdr:rowOff>
    </xdr:from>
    <xdr:to>
      <xdr:col>69</xdr:col>
      <xdr:colOff>142875</xdr:colOff>
      <xdr:row>54</xdr:row>
      <xdr:rowOff>147320</xdr:rowOff>
    </xdr:to>
    <xdr:sp macro="" textlink="">
      <xdr:nvSpPr>
        <xdr:cNvPr id="274" name="楕円 273"/>
        <xdr:cNvSpPr/>
      </xdr:nvSpPr>
      <xdr:spPr>
        <a:xfrm>
          <a:off x="13843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157497</xdr:rowOff>
    </xdr:from>
    <xdr:ext cx="762000" cy="259045"/>
    <xdr:sp macro="" textlink="">
      <xdr:nvSpPr>
        <xdr:cNvPr id="275" name="テキスト ボックス 274"/>
        <xdr:cNvSpPr txBox="1"/>
      </xdr:nvSpPr>
      <xdr:spPr>
        <a:xfrm>
          <a:off x="13512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xdr:rowOff>
    </xdr:from>
    <xdr:to>
      <xdr:col>65</xdr:col>
      <xdr:colOff>53975</xdr:colOff>
      <xdr:row>54</xdr:row>
      <xdr:rowOff>116840</xdr:rowOff>
    </xdr:to>
    <xdr:sp macro="" textlink="">
      <xdr:nvSpPr>
        <xdr:cNvPr id="276" name="楕円 275"/>
        <xdr:cNvSpPr/>
      </xdr:nvSpPr>
      <xdr:spPr>
        <a:xfrm>
          <a:off x="12954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127017</xdr:rowOff>
    </xdr:from>
    <xdr:ext cx="762000" cy="259045"/>
    <xdr:sp macro="" textlink="">
      <xdr:nvSpPr>
        <xdr:cNvPr id="277" name="テキスト ボックス 276"/>
        <xdr:cNvSpPr txBox="1"/>
      </xdr:nvSpPr>
      <xdr:spPr>
        <a:xfrm>
          <a:off x="12623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年度に簡易水道事業及び下水道事業を法適化したことにより、繰出金の一部が本科目へ区分されることとなったため、類似団体平均値を超過して推移している。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今後は、一般会計の経常的経費の抑制はもとより、上下水道料金の改定による自主財源の確保に努めるなどにより、補助費の抑制を図る。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99568</xdr:rowOff>
    </xdr:from>
    <xdr:to>
      <xdr:col>82</xdr:col>
      <xdr:colOff>107950</xdr:colOff>
      <xdr:row>40</xdr:row>
      <xdr:rowOff>8128</xdr:rowOff>
    </xdr:to>
    <xdr:cxnSp macro="">
      <xdr:nvCxnSpPr>
        <xdr:cNvPr id="302" name="直線コネクタ 301"/>
        <xdr:cNvCxnSpPr/>
      </xdr:nvCxnSpPr>
      <xdr:spPr>
        <a:xfrm flipV="1">
          <a:off x="16510000" y="59288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3"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4" name="直線コネクタ 303"/>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14495</xdr:rowOff>
    </xdr:from>
    <xdr:ext cx="762000" cy="259045"/>
    <xdr:sp macro="" textlink="">
      <xdr:nvSpPr>
        <xdr:cNvPr id="305" name="補助費等最大値テキスト"/>
        <xdr:cNvSpPr txBox="1"/>
      </xdr:nvSpPr>
      <xdr:spPr>
        <a:xfrm>
          <a:off x="16598900" y="56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99568</xdr:rowOff>
    </xdr:from>
    <xdr:to>
      <xdr:col>82</xdr:col>
      <xdr:colOff>196850</xdr:colOff>
      <xdr:row>34</xdr:row>
      <xdr:rowOff>99568</xdr:rowOff>
    </xdr:to>
    <xdr:cxnSp macro="">
      <xdr:nvCxnSpPr>
        <xdr:cNvPr id="306" name="直線コネクタ 305"/>
        <xdr:cNvCxnSpPr/>
      </xdr:nvCxnSpPr>
      <xdr:spPr>
        <a:xfrm>
          <a:off x="16421100" y="592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17272</xdr:rowOff>
    </xdr:to>
    <xdr:cxnSp macro="">
      <xdr:nvCxnSpPr>
        <xdr:cNvPr id="307" name="直線コネクタ 306"/>
        <xdr:cNvCxnSpPr/>
      </xdr:nvCxnSpPr>
      <xdr:spPr>
        <a:xfrm flipV="1">
          <a:off x="15671800" y="65095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8"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9" name="フローチャート: 判断 308"/>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170434</xdr:rowOff>
    </xdr:from>
    <xdr:to>
      <xdr:col>78</xdr:col>
      <xdr:colOff>69850</xdr:colOff>
      <xdr:row>38</xdr:row>
      <xdr:rowOff>17272</xdr:rowOff>
    </xdr:to>
    <xdr:cxnSp macro="">
      <xdr:nvCxnSpPr>
        <xdr:cNvPr id="310" name="直線コネクタ 309"/>
        <xdr:cNvCxnSpPr/>
      </xdr:nvCxnSpPr>
      <xdr:spPr>
        <a:xfrm>
          <a:off x="14782800" y="65140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11" name="フローチャート: 判断 310"/>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12" name="テキスト ボックス 311"/>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170434</xdr:rowOff>
    </xdr:from>
    <xdr:to>
      <xdr:col>73</xdr:col>
      <xdr:colOff>180975</xdr:colOff>
      <xdr:row>38</xdr:row>
      <xdr:rowOff>21844</xdr:rowOff>
    </xdr:to>
    <xdr:cxnSp macro="">
      <xdr:nvCxnSpPr>
        <xdr:cNvPr id="313" name="直線コネクタ 312"/>
        <xdr:cNvCxnSpPr/>
      </xdr:nvCxnSpPr>
      <xdr:spPr>
        <a:xfrm flipV="1">
          <a:off x="13893800" y="65140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4" name="フローチャート: 判断 313"/>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5" name="テキスト ボックス 314"/>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xdr:rowOff>
    </xdr:from>
    <xdr:to>
      <xdr:col>69</xdr:col>
      <xdr:colOff>92075</xdr:colOff>
      <xdr:row>38</xdr:row>
      <xdr:rowOff>21844</xdr:rowOff>
    </xdr:to>
    <xdr:cxnSp macro="">
      <xdr:nvCxnSpPr>
        <xdr:cNvPr id="316" name="直線コネクタ 315"/>
        <xdr:cNvCxnSpPr/>
      </xdr:nvCxnSpPr>
      <xdr:spPr>
        <a:xfrm>
          <a:off x="13004800" y="65232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7" name="フローチャート: 判断 316"/>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8" name="テキスト ボックス 317"/>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9" name="フローチャート: 判断 318"/>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0" name="テキスト ボックス 319"/>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26" name="楕円 325"/>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7"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28" name="楕円 327"/>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29" name="テキスト ボックス 328"/>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119634</xdr:rowOff>
    </xdr:from>
    <xdr:to>
      <xdr:col>74</xdr:col>
      <xdr:colOff>31750</xdr:colOff>
      <xdr:row>38</xdr:row>
      <xdr:rowOff>49785</xdr:rowOff>
    </xdr:to>
    <xdr:sp macro="" textlink="">
      <xdr:nvSpPr>
        <xdr:cNvPr id="330" name="楕円 329"/>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34561</xdr:rowOff>
    </xdr:from>
    <xdr:ext cx="762000" cy="259045"/>
    <xdr:sp macro="" textlink="">
      <xdr:nvSpPr>
        <xdr:cNvPr id="331" name="テキスト ボックス 330"/>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142494</xdr:rowOff>
    </xdr:from>
    <xdr:to>
      <xdr:col>69</xdr:col>
      <xdr:colOff>142875</xdr:colOff>
      <xdr:row>38</xdr:row>
      <xdr:rowOff>72644</xdr:rowOff>
    </xdr:to>
    <xdr:sp macro="" textlink="">
      <xdr:nvSpPr>
        <xdr:cNvPr id="332" name="楕円 331"/>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57421</xdr:rowOff>
    </xdr:from>
    <xdr:ext cx="762000" cy="259045"/>
    <xdr:sp macro="" textlink="">
      <xdr:nvSpPr>
        <xdr:cNvPr id="333" name="テキスト ボックス 332"/>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128778</xdr:rowOff>
    </xdr:from>
    <xdr:to>
      <xdr:col>65</xdr:col>
      <xdr:colOff>53975</xdr:colOff>
      <xdr:row>38</xdr:row>
      <xdr:rowOff>58928</xdr:rowOff>
    </xdr:to>
    <xdr:sp macro="" textlink="">
      <xdr:nvSpPr>
        <xdr:cNvPr id="334" name="楕円 333"/>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43705</xdr:rowOff>
    </xdr:from>
    <xdr:ext cx="762000" cy="259045"/>
    <xdr:sp macro="" textlink="">
      <xdr:nvSpPr>
        <xdr:cNvPr id="335" name="テキスト ボックス 334"/>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の学校耐震化をはじめとする大型建設事業が集中したこと等により、類似団体平均を大きく上回っているものの、これまでから地方債発行額の抑制や繰上償還の実施等に取り組んできたため横ばい傾向であった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借入の合併特例債の元金償還開始などの影響により、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年度に設置した公共施設等管理基金も活用しながら、一層の公債費負担の低減に努める。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153670</xdr:rowOff>
    </xdr:to>
    <xdr:cxnSp macro="">
      <xdr:nvCxnSpPr>
        <xdr:cNvPr id="363" name="直線コネクタ 362"/>
        <xdr:cNvCxnSpPr/>
      </xdr:nvCxnSpPr>
      <xdr:spPr>
        <a:xfrm flipV="1">
          <a:off x="4826000" y="12715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4"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5" name="直線コネクタ 364"/>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6"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67" name="直線コネクタ 366"/>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39370</xdr:rowOff>
    </xdr:from>
    <xdr:to>
      <xdr:col>24</xdr:col>
      <xdr:colOff>25400</xdr:colOff>
      <xdr:row>81</xdr:row>
      <xdr:rowOff>153670</xdr:rowOff>
    </xdr:to>
    <xdr:cxnSp macro="">
      <xdr:nvCxnSpPr>
        <xdr:cNvPr id="368" name="直線コネクタ 367"/>
        <xdr:cNvCxnSpPr/>
      </xdr:nvCxnSpPr>
      <xdr:spPr>
        <a:xfrm>
          <a:off x="3987800" y="139268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142257</xdr:rowOff>
    </xdr:from>
    <xdr:ext cx="762000" cy="259045"/>
    <xdr:sp macro="" textlink="">
      <xdr:nvSpPr>
        <xdr:cNvPr id="369" name="公債費平均値テキスト"/>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0" name="フローチャート: 判断 369"/>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111761</xdr:rowOff>
    </xdr:from>
    <xdr:to>
      <xdr:col>19</xdr:col>
      <xdr:colOff>187325</xdr:colOff>
      <xdr:row>81</xdr:row>
      <xdr:rowOff>39370</xdr:rowOff>
    </xdr:to>
    <xdr:cxnSp macro="">
      <xdr:nvCxnSpPr>
        <xdr:cNvPr id="371" name="直線コネクタ 370"/>
        <xdr:cNvCxnSpPr/>
      </xdr:nvCxnSpPr>
      <xdr:spPr>
        <a:xfrm>
          <a:off x="3098800" y="138277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118111</xdr:rowOff>
    </xdr:from>
    <xdr:to>
      <xdr:col>20</xdr:col>
      <xdr:colOff>38100</xdr:colOff>
      <xdr:row>78</xdr:row>
      <xdr:rowOff>48261</xdr:rowOff>
    </xdr:to>
    <xdr:sp macro="" textlink="">
      <xdr:nvSpPr>
        <xdr:cNvPr id="372" name="フローチャート: 判断 371"/>
        <xdr:cNvSpPr/>
      </xdr:nvSpPr>
      <xdr:spPr>
        <a:xfrm>
          <a:off x="3937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58438</xdr:rowOff>
    </xdr:from>
    <xdr:ext cx="736600" cy="259045"/>
    <xdr:sp macro="" textlink="">
      <xdr:nvSpPr>
        <xdr:cNvPr id="373" name="テキスト ボックス 372"/>
        <xdr:cNvSpPr txBox="1"/>
      </xdr:nvSpPr>
      <xdr:spPr>
        <a:xfrm>
          <a:off x="3606800" y="1308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111761</xdr:rowOff>
    </xdr:from>
    <xdr:to>
      <xdr:col>15</xdr:col>
      <xdr:colOff>98425</xdr:colOff>
      <xdr:row>80</xdr:row>
      <xdr:rowOff>134620</xdr:rowOff>
    </xdr:to>
    <xdr:cxnSp macro="">
      <xdr:nvCxnSpPr>
        <xdr:cNvPr id="374" name="直線コネクタ 373"/>
        <xdr:cNvCxnSpPr/>
      </xdr:nvCxnSpPr>
      <xdr:spPr>
        <a:xfrm flipV="1">
          <a:off x="2209800" y="13827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75" name="フローチャート: 判断 374"/>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76" name="テキスト ボックス 375"/>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96520</xdr:rowOff>
    </xdr:from>
    <xdr:to>
      <xdr:col>11</xdr:col>
      <xdr:colOff>9525</xdr:colOff>
      <xdr:row>80</xdr:row>
      <xdr:rowOff>134620</xdr:rowOff>
    </xdr:to>
    <xdr:cxnSp macro="">
      <xdr:nvCxnSpPr>
        <xdr:cNvPr id="377" name="直線コネクタ 376"/>
        <xdr:cNvCxnSpPr/>
      </xdr:nvCxnSpPr>
      <xdr:spPr>
        <a:xfrm>
          <a:off x="1320800" y="1381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78" name="フローチャート: 判断 37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79" name="テキスト ボックス 378"/>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0" name="フローチャート: 判断 379"/>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134638</xdr:rowOff>
    </xdr:from>
    <xdr:ext cx="762000" cy="259045"/>
    <xdr:sp macro="" textlink="">
      <xdr:nvSpPr>
        <xdr:cNvPr id="381" name="テキスト ボックス 380"/>
        <xdr:cNvSpPr txBox="1"/>
      </xdr:nvSpPr>
      <xdr:spPr>
        <a:xfrm>
          <a:off x="939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102870</xdr:rowOff>
    </xdr:from>
    <xdr:to>
      <xdr:col>24</xdr:col>
      <xdr:colOff>76200</xdr:colOff>
      <xdr:row>82</xdr:row>
      <xdr:rowOff>33020</xdr:rowOff>
    </xdr:to>
    <xdr:sp macro="" textlink="">
      <xdr:nvSpPr>
        <xdr:cNvPr id="387" name="楕円 386"/>
        <xdr:cNvSpPr/>
      </xdr:nvSpPr>
      <xdr:spPr>
        <a:xfrm>
          <a:off x="4775200" y="139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11447</xdr:rowOff>
    </xdr:from>
    <xdr:ext cx="762000" cy="259045"/>
    <xdr:sp macro="" textlink="">
      <xdr:nvSpPr>
        <xdr:cNvPr id="388" name="公債費該当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160020</xdr:rowOff>
    </xdr:from>
    <xdr:to>
      <xdr:col>20</xdr:col>
      <xdr:colOff>38100</xdr:colOff>
      <xdr:row>81</xdr:row>
      <xdr:rowOff>90170</xdr:rowOff>
    </xdr:to>
    <xdr:sp macro="" textlink="">
      <xdr:nvSpPr>
        <xdr:cNvPr id="389" name="楕円 388"/>
        <xdr:cNvSpPr/>
      </xdr:nvSpPr>
      <xdr:spPr>
        <a:xfrm>
          <a:off x="3937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74947</xdr:rowOff>
    </xdr:from>
    <xdr:ext cx="736600" cy="259045"/>
    <xdr:sp macro="" textlink="">
      <xdr:nvSpPr>
        <xdr:cNvPr id="390" name="テキスト ボックス 389"/>
        <xdr:cNvSpPr txBox="1"/>
      </xdr:nvSpPr>
      <xdr:spPr>
        <a:xfrm>
          <a:off x="3606800" y="1396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60961</xdr:rowOff>
    </xdr:from>
    <xdr:to>
      <xdr:col>15</xdr:col>
      <xdr:colOff>149225</xdr:colOff>
      <xdr:row>80</xdr:row>
      <xdr:rowOff>162561</xdr:rowOff>
    </xdr:to>
    <xdr:sp macro="" textlink="">
      <xdr:nvSpPr>
        <xdr:cNvPr id="391" name="楕円 390"/>
        <xdr:cNvSpPr/>
      </xdr:nvSpPr>
      <xdr:spPr>
        <a:xfrm>
          <a:off x="3048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147338</xdr:rowOff>
    </xdr:from>
    <xdr:ext cx="762000" cy="259045"/>
    <xdr:sp macro="" textlink="">
      <xdr:nvSpPr>
        <xdr:cNvPr id="392" name="テキスト ボックス 391"/>
        <xdr:cNvSpPr txBox="1"/>
      </xdr:nvSpPr>
      <xdr:spPr>
        <a:xfrm>
          <a:off x="2717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83820</xdr:rowOff>
    </xdr:from>
    <xdr:to>
      <xdr:col>11</xdr:col>
      <xdr:colOff>60325</xdr:colOff>
      <xdr:row>81</xdr:row>
      <xdr:rowOff>13970</xdr:rowOff>
    </xdr:to>
    <xdr:sp macro="" textlink="">
      <xdr:nvSpPr>
        <xdr:cNvPr id="393" name="楕円 392"/>
        <xdr:cNvSpPr/>
      </xdr:nvSpPr>
      <xdr:spPr>
        <a:xfrm>
          <a:off x="2159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170197</xdr:rowOff>
    </xdr:from>
    <xdr:ext cx="762000" cy="259045"/>
    <xdr:sp macro="" textlink="">
      <xdr:nvSpPr>
        <xdr:cNvPr id="394" name="テキスト ボックス 393"/>
        <xdr:cNvSpPr txBox="1"/>
      </xdr:nvSpPr>
      <xdr:spPr>
        <a:xfrm>
          <a:off x="1828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45720</xdr:rowOff>
    </xdr:from>
    <xdr:to>
      <xdr:col>6</xdr:col>
      <xdr:colOff>171450</xdr:colOff>
      <xdr:row>80</xdr:row>
      <xdr:rowOff>147320</xdr:rowOff>
    </xdr:to>
    <xdr:sp macro="" textlink="">
      <xdr:nvSpPr>
        <xdr:cNvPr id="395" name="楕円 394"/>
        <xdr:cNvSpPr/>
      </xdr:nvSpPr>
      <xdr:spPr>
        <a:xfrm>
          <a:off x="1270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132097</xdr:rowOff>
    </xdr:from>
    <xdr:ext cx="762000" cy="259045"/>
    <xdr:sp macro="" textlink="">
      <xdr:nvSpPr>
        <xdr:cNvPr id="396" name="テキスト ボックス 395"/>
        <xdr:cNvSpPr txBox="1"/>
      </xdr:nvSpPr>
      <xdr:spPr>
        <a:xfrm>
          <a:off x="939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全国平均比較または類似団体比較でも良好な数値で推移しているが、裏返せば経常収支比率に占める公債費の割合が高いことの証左と言うべき数値となっている。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公債費以外については、今後も引き続き経常経費の抑制に継続して取り組むが、公債費についても繰上償還や年度借入総額の抑制などを行い、財政の健全化に努める。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129287</xdr:rowOff>
    </xdr:to>
    <xdr:cxnSp macro="">
      <xdr:nvCxnSpPr>
        <xdr:cNvPr id="422" name="直線コネクタ 421"/>
        <xdr:cNvCxnSpPr/>
      </xdr:nvCxnSpPr>
      <xdr:spPr>
        <a:xfrm flipV="1">
          <a:off x="16510000" y="12457684"/>
          <a:ext cx="0" cy="121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101364</xdr:rowOff>
    </xdr:from>
    <xdr:ext cx="762000" cy="259045"/>
    <xdr:sp macro="" textlink="">
      <xdr:nvSpPr>
        <xdr:cNvPr id="423" name="公債費以外最小値テキスト"/>
        <xdr:cNvSpPr txBox="1"/>
      </xdr:nvSpPr>
      <xdr:spPr>
        <a:xfrm>
          <a:off x="16598900" y="1364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129287</xdr:rowOff>
    </xdr:from>
    <xdr:to>
      <xdr:col>82</xdr:col>
      <xdr:colOff>196850</xdr:colOff>
      <xdr:row>79</xdr:row>
      <xdr:rowOff>129287</xdr:rowOff>
    </xdr:to>
    <xdr:cxnSp macro="">
      <xdr:nvCxnSpPr>
        <xdr:cNvPr id="424" name="直線コネクタ 423"/>
        <xdr:cNvCxnSpPr/>
      </xdr:nvCxnSpPr>
      <xdr:spPr>
        <a:xfrm>
          <a:off x="16421100" y="136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5"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6" name="直線コネクタ 425"/>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35560</xdr:rowOff>
    </xdr:from>
    <xdr:to>
      <xdr:col>82</xdr:col>
      <xdr:colOff>107950</xdr:colOff>
      <xdr:row>74</xdr:row>
      <xdr:rowOff>53848</xdr:rowOff>
    </xdr:to>
    <xdr:cxnSp macro="">
      <xdr:nvCxnSpPr>
        <xdr:cNvPr id="427" name="直線コネクタ 426"/>
        <xdr:cNvCxnSpPr/>
      </xdr:nvCxnSpPr>
      <xdr:spPr>
        <a:xfrm flipV="1">
          <a:off x="15671800" y="127228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164864</xdr:rowOff>
    </xdr:from>
    <xdr:ext cx="762000" cy="259045"/>
    <xdr:sp macro="" textlink="">
      <xdr:nvSpPr>
        <xdr:cNvPr id="428" name="公債費以外平均値テキスト"/>
        <xdr:cNvSpPr txBox="1"/>
      </xdr:nvSpPr>
      <xdr:spPr>
        <a:xfrm>
          <a:off x="16598900" y="13023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29" name="フローチャート: 判断 428"/>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170434</xdr:rowOff>
    </xdr:from>
    <xdr:to>
      <xdr:col>78</xdr:col>
      <xdr:colOff>69850</xdr:colOff>
      <xdr:row>74</xdr:row>
      <xdr:rowOff>53848</xdr:rowOff>
    </xdr:to>
    <xdr:cxnSp macro="">
      <xdr:nvCxnSpPr>
        <xdr:cNvPr id="430" name="直線コネクタ 429"/>
        <xdr:cNvCxnSpPr/>
      </xdr:nvCxnSpPr>
      <xdr:spPr>
        <a:xfrm>
          <a:off x="14782800" y="126862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31" name="フローチャート: 判断 430"/>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32" name="テキスト ボックス 431"/>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78994</xdr:rowOff>
    </xdr:from>
    <xdr:to>
      <xdr:col>73</xdr:col>
      <xdr:colOff>180975</xdr:colOff>
      <xdr:row>73</xdr:row>
      <xdr:rowOff>170434</xdr:rowOff>
    </xdr:to>
    <xdr:cxnSp macro="">
      <xdr:nvCxnSpPr>
        <xdr:cNvPr id="433" name="直線コネクタ 432"/>
        <xdr:cNvCxnSpPr/>
      </xdr:nvCxnSpPr>
      <xdr:spPr>
        <a:xfrm>
          <a:off x="13893800" y="125948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142494</xdr:rowOff>
    </xdr:from>
    <xdr:to>
      <xdr:col>74</xdr:col>
      <xdr:colOff>31750</xdr:colOff>
      <xdr:row>76</xdr:row>
      <xdr:rowOff>72644</xdr:rowOff>
    </xdr:to>
    <xdr:sp macro="" textlink="">
      <xdr:nvSpPr>
        <xdr:cNvPr id="434" name="フローチャート: 判断 433"/>
        <xdr:cNvSpPr/>
      </xdr:nvSpPr>
      <xdr:spPr>
        <a:xfrm>
          <a:off x="14732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57421</xdr:rowOff>
    </xdr:from>
    <xdr:ext cx="762000" cy="259045"/>
    <xdr:sp macro="" textlink="">
      <xdr:nvSpPr>
        <xdr:cNvPr id="435" name="テキスト ボックス 434"/>
        <xdr:cNvSpPr txBox="1"/>
      </xdr:nvSpPr>
      <xdr:spPr>
        <a:xfrm>
          <a:off x="14401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24130</xdr:rowOff>
    </xdr:from>
    <xdr:to>
      <xdr:col>69</xdr:col>
      <xdr:colOff>92075</xdr:colOff>
      <xdr:row>73</xdr:row>
      <xdr:rowOff>78994</xdr:rowOff>
    </xdr:to>
    <xdr:cxnSp macro="">
      <xdr:nvCxnSpPr>
        <xdr:cNvPr id="436" name="直線コネクタ 435"/>
        <xdr:cNvCxnSpPr/>
      </xdr:nvCxnSpPr>
      <xdr:spPr>
        <a:xfrm>
          <a:off x="13004800" y="125399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16273</xdr:rowOff>
    </xdr:from>
    <xdr:ext cx="762000" cy="259045"/>
    <xdr:sp macro="" textlink="">
      <xdr:nvSpPr>
        <xdr:cNvPr id="438" name="テキスト ボックス 437"/>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9" name="フローチャート: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40" name="テキスト ボックス 439"/>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156210</xdr:rowOff>
    </xdr:from>
    <xdr:to>
      <xdr:col>82</xdr:col>
      <xdr:colOff>158750</xdr:colOff>
      <xdr:row>74</xdr:row>
      <xdr:rowOff>86360</xdr:rowOff>
    </xdr:to>
    <xdr:sp macro="" textlink="">
      <xdr:nvSpPr>
        <xdr:cNvPr id="446" name="楕円 445"/>
        <xdr:cNvSpPr/>
      </xdr:nvSpPr>
      <xdr:spPr>
        <a:xfrm>
          <a:off x="16459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1287</xdr:rowOff>
    </xdr:from>
    <xdr:ext cx="762000" cy="259045"/>
    <xdr:sp macro="" textlink="">
      <xdr:nvSpPr>
        <xdr:cNvPr id="447" name="公債費以外該当値テキスト"/>
        <xdr:cNvSpPr txBox="1"/>
      </xdr:nvSpPr>
      <xdr:spPr>
        <a:xfrm>
          <a:off x="165989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3048</xdr:rowOff>
    </xdr:from>
    <xdr:to>
      <xdr:col>78</xdr:col>
      <xdr:colOff>120650</xdr:colOff>
      <xdr:row>74</xdr:row>
      <xdr:rowOff>104648</xdr:rowOff>
    </xdr:to>
    <xdr:sp macro="" textlink="">
      <xdr:nvSpPr>
        <xdr:cNvPr id="448" name="楕円 447"/>
        <xdr:cNvSpPr/>
      </xdr:nvSpPr>
      <xdr:spPr>
        <a:xfrm>
          <a:off x="15621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114825</xdr:rowOff>
    </xdr:from>
    <xdr:ext cx="736600" cy="259045"/>
    <xdr:sp macro="" textlink="">
      <xdr:nvSpPr>
        <xdr:cNvPr id="449" name="テキスト ボックス 448"/>
        <xdr:cNvSpPr txBox="1"/>
      </xdr:nvSpPr>
      <xdr:spPr>
        <a:xfrm>
          <a:off x="15290800" y="1245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119634</xdr:rowOff>
    </xdr:from>
    <xdr:to>
      <xdr:col>74</xdr:col>
      <xdr:colOff>31750</xdr:colOff>
      <xdr:row>74</xdr:row>
      <xdr:rowOff>49784</xdr:rowOff>
    </xdr:to>
    <xdr:sp macro="" textlink="">
      <xdr:nvSpPr>
        <xdr:cNvPr id="450" name="楕円 449"/>
        <xdr:cNvSpPr/>
      </xdr:nvSpPr>
      <xdr:spPr>
        <a:xfrm>
          <a:off x="14732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59961</xdr:rowOff>
    </xdr:from>
    <xdr:ext cx="762000" cy="259045"/>
    <xdr:sp macro="" textlink="">
      <xdr:nvSpPr>
        <xdr:cNvPr id="451" name="テキスト ボックス 450"/>
        <xdr:cNvSpPr txBox="1"/>
      </xdr:nvSpPr>
      <xdr:spPr>
        <a:xfrm>
          <a:off x="14401800" y="1240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28194</xdr:rowOff>
    </xdr:from>
    <xdr:to>
      <xdr:col>69</xdr:col>
      <xdr:colOff>142875</xdr:colOff>
      <xdr:row>73</xdr:row>
      <xdr:rowOff>129794</xdr:rowOff>
    </xdr:to>
    <xdr:sp macro="" textlink="">
      <xdr:nvSpPr>
        <xdr:cNvPr id="452" name="楕円 451"/>
        <xdr:cNvSpPr/>
      </xdr:nvSpPr>
      <xdr:spPr>
        <a:xfrm>
          <a:off x="13843000" y="12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139971</xdr:rowOff>
    </xdr:from>
    <xdr:ext cx="762000" cy="259045"/>
    <xdr:sp macro="" textlink="">
      <xdr:nvSpPr>
        <xdr:cNvPr id="453" name="テキスト ボックス 452"/>
        <xdr:cNvSpPr txBox="1"/>
      </xdr:nvSpPr>
      <xdr:spPr>
        <a:xfrm>
          <a:off x="13512800" y="123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144780</xdr:rowOff>
    </xdr:from>
    <xdr:to>
      <xdr:col>65</xdr:col>
      <xdr:colOff>53975</xdr:colOff>
      <xdr:row>73</xdr:row>
      <xdr:rowOff>74930</xdr:rowOff>
    </xdr:to>
    <xdr:sp macro="" textlink="">
      <xdr:nvSpPr>
        <xdr:cNvPr id="454" name="楕円 453"/>
        <xdr:cNvSpPr/>
      </xdr:nvSpPr>
      <xdr:spPr>
        <a:xfrm>
          <a:off x="12954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85107</xdr:rowOff>
    </xdr:from>
    <xdr:ext cx="762000" cy="259045"/>
    <xdr:sp macro="" textlink="">
      <xdr:nvSpPr>
        <xdr:cNvPr id="455" name="テキスト ボックス 454"/>
        <xdr:cNvSpPr txBox="1"/>
      </xdr:nvSpPr>
      <xdr:spPr>
        <a:xfrm>
          <a:off x="12623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14523</xdr:rowOff>
    </xdr:from>
    <xdr:to>
      <xdr:col>29</xdr:col>
      <xdr:colOff>127000</xdr:colOff>
      <xdr:row>19</xdr:row>
      <xdr:rowOff>140302</xdr:rowOff>
    </xdr:to>
    <xdr:cxnSp macro="">
      <xdr:nvCxnSpPr>
        <xdr:cNvPr id="47" name="直線コネクタ 46"/>
        <xdr:cNvCxnSpPr/>
      </xdr:nvCxnSpPr>
      <xdr:spPr bwMode="auto">
        <a:xfrm flipV="1">
          <a:off x="5651500" y="1948098"/>
          <a:ext cx="0" cy="1497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112379</xdr:rowOff>
    </xdr:from>
    <xdr:ext cx="762000" cy="259045"/>
    <xdr:sp macro="" textlink="">
      <xdr:nvSpPr>
        <xdr:cNvPr id="48" name="人口1人当たり決算額の推移最小値テキスト130"/>
        <xdr:cNvSpPr txBox="1"/>
      </xdr:nvSpPr>
      <xdr:spPr>
        <a:xfrm>
          <a:off x="5740400" y="341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140302</xdr:rowOff>
    </xdr:from>
    <xdr:to>
      <xdr:col>30</xdr:col>
      <xdr:colOff>25400</xdr:colOff>
      <xdr:row>19</xdr:row>
      <xdr:rowOff>140302</xdr:rowOff>
    </xdr:to>
    <xdr:cxnSp macro="">
      <xdr:nvCxnSpPr>
        <xdr:cNvPr id="49" name="直線コネクタ 48"/>
        <xdr:cNvCxnSpPr/>
      </xdr:nvCxnSpPr>
      <xdr:spPr bwMode="auto">
        <a:xfrm>
          <a:off x="5562600" y="3445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100900</xdr:rowOff>
    </xdr:from>
    <xdr:ext cx="762000" cy="259045"/>
    <xdr:sp macro="" textlink="">
      <xdr:nvSpPr>
        <xdr:cNvPr id="50" name="人口1人当たり決算額の推移最大値テキスト130"/>
        <xdr:cNvSpPr txBox="1"/>
      </xdr:nvSpPr>
      <xdr:spPr>
        <a:xfrm>
          <a:off x="5740400" y="169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14523</xdr:rowOff>
    </xdr:from>
    <xdr:to>
      <xdr:col>30</xdr:col>
      <xdr:colOff>25400</xdr:colOff>
      <xdr:row>11</xdr:row>
      <xdr:rowOff>14523</xdr:rowOff>
    </xdr:to>
    <xdr:cxnSp macro="">
      <xdr:nvCxnSpPr>
        <xdr:cNvPr id="51" name="直線コネクタ 50"/>
        <xdr:cNvCxnSpPr/>
      </xdr:nvCxnSpPr>
      <xdr:spPr bwMode="auto">
        <a:xfrm>
          <a:off x="5562600" y="1948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11127</xdr:rowOff>
    </xdr:from>
    <xdr:to>
      <xdr:col>29</xdr:col>
      <xdr:colOff>127000</xdr:colOff>
      <xdr:row>13</xdr:row>
      <xdr:rowOff>58839</xdr:rowOff>
    </xdr:to>
    <xdr:cxnSp macro="">
      <xdr:nvCxnSpPr>
        <xdr:cNvPr id="52" name="直線コネクタ 51"/>
        <xdr:cNvCxnSpPr/>
      </xdr:nvCxnSpPr>
      <xdr:spPr bwMode="auto">
        <a:xfrm flipV="1">
          <a:off x="5003800" y="2287602"/>
          <a:ext cx="647700" cy="47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47031</xdr:rowOff>
    </xdr:from>
    <xdr:ext cx="762000" cy="259045"/>
    <xdr:sp macro="" textlink="">
      <xdr:nvSpPr>
        <xdr:cNvPr id="53" name="人口1人当たり決算額の推移平均値テキスト130"/>
        <xdr:cNvSpPr txBox="1"/>
      </xdr:nvSpPr>
      <xdr:spPr>
        <a:xfrm>
          <a:off x="5740400" y="283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74954</xdr:rowOff>
    </xdr:from>
    <xdr:to>
      <xdr:col>29</xdr:col>
      <xdr:colOff>177800</xdr:colOff>
      <xdr:row>17</xdr:row>
      <xdr:rowOff>5104</xdr:rowOff>
    </xdr:to>
    <xdr:sp macro="" textlink="">
      <xdr:nvSpPr>
        <xdr:cNvPr id="54" name="フローチャート: 判断 53"/>
        <xdr:cNvSpPr/>
      </xdr:nvSpPr>
      <xdr:spPr bwMode="auto">
        <a:xfrm>
          <a:off x="56007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58839</xdr:rowOff>
    </xdr:from>
    <xdr:to>
      <xdr:col>26</xdr:col>
      <xdr:colOff>50800</xdr:colOff>
      <xdr:row>13</xdr:row>
      <xdr:rowOff>152369</xdr:rowOff>
    </xdr:to>
    <xdr:cxnSp macro="">
      <xdr:nvCxnSpPr>
        <xdr:cNvPr id="55" name="直線コネクタ 54"/>
        <xdr:cNvCxnSpPr/>
      </xdr:nvCxnSpPr>
      <xdr:spPr bwMode="auto">
        <a:xfrm flipV="1">
          <a:off x="4305300" y="2335314"/>
          <a:ext cx="698500" cy="93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70088</xdr:rowOff>
    </xdr:from>
    <xdr:to>
      <xdr:col>26</xdr:col>
      <xdr:colOff>101600</xdr:colOff>
      <xdr:row>17</xdr:row>
      <xdr:rowOff>238</xdr:rowOff>
    </xdr:to>
    <xdr:sp macro="" textlink="">
      <xdr:nvSpPr>
        <xdr:cNvPr id="56" name="フローチャート: 判断 55"/>
        <xdr:cNvSpPr/>
      </xdr:nvSpPr>
      <xdr:spPr bwMode="auto">
        <a:xfrm>
          <a:off x="4953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156465</xdr:rowOff>
    </xdr:from>
    <xdr:ext cx="736600" cy="259045"/>
    <xdr:sp macro="" textlink="">
      <xdr:nvSpPr>
        <xdr:cNvPr id="57" name="テキスト ボックス 56"/>
        <xdr:cNvSpPr txBox="1"/>
      </xdr:nvSpPr>
      <xdr:spPr>
        <a:xfrm>
          <a:off x="4622800" y="2947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152369</xdr:rowOff>
    </xdr:from>
    <xdr:to>
      <xdr:col>22</xdr:col>
      <xdr:colOff>114300</xdr:colOff>
      <xdr:row>13</xdr:row>
      <xdr:rowOff>157268</xdr:rowOff>
    </xdr:to>
    <xdr:cxnSp macro="">
      <xdr:nvCxnSpPr>
        <xdr:cNvPr id="58" name="直線コネクタ 57"/>
        <xdr:cNvCxnSpPr/>
      </xdr:nvCxnSpPr>
      <xdr:spPr bwMode="auto">
        <a:xfrm flipV="1">
          <a:off x="3606800" y="2428844"/>
          <a:ext cx="698500" cy="4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148220</xdr:rowOff>
    </xdr:from>
    <xdr:to>
      <xdr:col>22</xdr:col>
      <xdr:colOff>165100</xdr:colOff>
      <xdr:row>17</xdr:row>
      <xdr:rowOff>78370</xdr:rowOff>
    </xdr:to>
    <xdr:sp macro="" textlink="">
      <xdr:nvSpPr>
        <xdr:cNvPr id="59" name="フローチャート: 判断 58"/>
        <xdr:cNvSpPr/>
      </xdr:nvSpPr>
      <xdr:spPr bwMode="auto">
        <a:xfrm>
          <a:off x="4254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63147</xdr:rowOff>
    </xdr:from>
    <xdr:ext cx="762000" cy="259045"/>
    <xdr:sp macro="" textlink="">
      <xdr:nvSpPr>
        <xdr:cNvPr id="60" name="テキスト ボックス 59"/>
        <xdr:cNvSpPr txBox="1"/>
      </xdr:nvSpPr>
      <xdr:spPr>
        <a:xfrm>
          <a:off x="3924300" y="302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157268</xdr:rowOff>
    </xdr:from>
    <xdr:to>
      <xdr:col>18</xdr:col>
      <xdr:colOff>177800</xdr:colOff>
      <xdr:row>14</xdr:row>
      <xdr:rowOff>19210</xdr:rowOff>
    </xdr:to>
    <xdr:cxnSp macro="">
      <xdr:nvCxnSpPr>
        <xdr:cNvPr id="61" name="直線コネクタ 60"/>
        <xdr:cNvCxnSpPr/>
      </xdr:nvCxnSpPr>
      <xdr:spPr bwMode="auto">
        <a:xfrm flipV="1">
          <a:off x="2908300" y="2433743"/>
          <a:ext cx="698500" cy="33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20628</xdr:rowOff>
    </xdr:from>
    <xdr:to>
      <xdr:col>19</xdr:col>
      <xdr:colOff>38100</xdr:colOff>
      <xdr:row>17</xdr:row>
      <xdr:rowOff>122228</xdr:rowOff>
    </xdr:to>
    <xdr:sp macro="" textlink="">
      <xdr:nvSpPr>
        <xdr:cNvPr id="62" name="フローチャート: 判断 61"/>
        <xdr:cNvSpPr/>
      </xdr:nvSpPr>
      <xdr:spPr bwMode="auto">
        <a:xfrm>
          <a:off x="3556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107005</xdr:rowOff>
    </xdr:from>
    <xdr:ext cx="762000" cy="259045"/>
    <xdr:sp macro="" textlink="">
      <xdr:nvSpPr>
        <xdr:cNvPr id="63" name="テキスト ボックス 62"/>
        <xdr:cNvSpPr txBox="1"/>
      </xdr:nvSpPr>
      <xdr:spPr>
        <a:xfrm>
          <a:off x="3225800" y="306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115480</xdr:rowOff>
    </xdr:from>
    <xdr:ext cx="762000" cy="259045"/>
    <xdr:sp macro="" textlink="">
      <xdr:nvSpPr>
        <xdr:cNvPr id="65" name="テキスト ボックス 64"/>
        <xdr:cNvSpPr txBox="1"/>
      </xdr:nvSpPr>
      <xdr:spPr>
        <a:xfrm>
          <a:off x="2527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131777</xdr:rowOff>
    </xdr:from>
    <xdr:to>
      <xdr:col>29</xdr:col>
      <xdr:colOff>177800</xdr:colOff>
      <xdr:row>13</xdr:row>
      <xdr:rowOff>61927</xdr:rowOff>
    </xdr:to>
    <xdr:sp macro="" textlink="">
      <xdr:nvSpPr>
        <xdr:cNvPr id="71" name="楕円 70"/>
        <xdr:cNvSpPr/>
      </xdr:nvSpPr>
      <xdr:spPr bwMode="auto">
        <a:xfrm>
          <a:off x="5600700" y="2236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148304</xdr:rowOff>
    </xdr:from>
    <xdr:ext cx="762000" cy="259045"/>
    <xdr:sp macro="" textlink="">
      <xdr:nvSpPr>
        <xdr:cNvPr id="72" name="人口1人当たり決算額の推移該当値テキスト130"/>
        <xdr:cNvSpPr txBox="1"/>
      </xdr:nvSpPr>
      <xdr:spPr>
        <a:xfrm>
          <a:off x="5740400" y="208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8039</xdr:rowOff>
    </xdr:from>
    <xdr:to>
      <xdr:col>26</xdr:col>
      <xdr:colOff>101600</xdr:colOff>
      <xdr:row>13</xdr:row>
      <xdr:rowOff>109639</xdr:rowOff>
    </xdr:to>
    <xdr:sp macro="" textlink="">
      <xdr:nvSpPr>
        <xdr:cNvPr id="73" name="楕円 72"/>
        <xdr:cNvSpPr/>
      </xdr:nvSpPr>
      <xdr:spPr bwMode="auto">
        <a:xfrm>
          <a:off x="4953000" y="2284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119816</xdr:rowOff>
    </xdr:from>
    <xdr:ext cx="736600" cy="259045"/>
    <xdr:sp macro="" textlink="">
      <xdr:nvSpPr>
        <xdr:cNvPr id="74" name="テキスト ボックス 73"/>
        <xdr:cNvSpPr txBox="1"/>
      </xdr:nvSpPr>
      <xdr:spPr>
        <a:xfrm>
          <a:off x="4622800" y="2053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101569</xdr:rowOff>
    </xdr:from>
    <xdr:to>
      <xdr:col>22</xdr:col>
      <xdr:colOff>165100</xdr:colOff>
      <xdr:row>14</xdr:row>
      <xdr:rowOff>31719</xdr:rowOff>
    </xdr:to>
    <xdr:sp macro="" textlink="">
      <xdr:nvSpPr>
        <xdr:cNvPr id="75" name="楕円 74"/>
        <xdr:cNvSpPr/>
      </xdr:nvSpPr>
      <xdr:spPr bwMode="auto">
        <a:xfrm>
          <a:off x="4254500" y="2378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41896</xdr:rowOff>
    </xdr:from>
    <xdr:ext cx="762000" cy="259045"/>
    <xdr:sp macro="" textlink="">
      <xdr:nvSpPr>
        <xdr:cNvPr id="76" name="テキスト ボックス 75"/>
        <xdr:cNvSpPr txBox="1"/>
      </xdr:nvSpPr>
      <xdr:spPr>
        <a:xfrm>
          <a:off x="3924300" y="214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106468</xdr:rowOff>
    </xdr:from>
    <xdr:to>
      <xdr:col>19</xdr:col>
      <xdr:colOff>38100</xdr:colOff>
      <xdr:row>14</xdr:row>
      <xdr:rowOff>36618</xdr:rowOff>
    </xdr:to>
    <xdr:sp macro="" textlink="">
      <xdr:nvSpPr>
        <xdr:cNvPr id="77" name="楕円 76"/>
        <xdr:cNvSpPr/>
      </xdr:nvSpPr>
      <xdr:spPr bwMode="auto">
        <a:xfrm>
          <a:off x="3556000" y="2382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46795</xdr:rowOff>
    </xdr:from>
    <xdr:ext cx="762000" cy="259045"/>
    <xdr:sp macro="" textlink="">
      <xdr:nvSpPr>
        <xdr:cNvPr id="78" name="テキスト ボックス 77"/>
        <xdr:cNvSpPr txBox="1"/>
      </xdr:nvSpPr>
      <xdr:spPr>
        <a:xfrm>
          <a:off x="3225800" y="215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139860</xdr:rowOff>
    </xdr:from>
    <xdr:to>
      <xdr:col>15</xdr:col>
      <xdr:colOff>101600</xdr:colOff>
      <xdr:row>14</xdr:row>
      <xdr:rowOff>70010</xdr:rowOff>
    </xdr:to>
    <xdr:sp macro="" textlink="">
      <xdr:nvSpPr>
        <xdr:cNvPr id="79" name="楕円 78"/>
        <xdr:cNvSpPr/>
      </xdr:nvSpPr>
      <xdr:spPr bwMode="auto">
        <a:xfrm>
          <a:off x="2857500" y="2416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80187</xdr:rowOff>
    </xdr:from>
    <xdr:ext cx="762000" cy="259045"/>
    <xdr:sp macro="" textlink="">
      <xdr:nvSpPr>
        <xdr:cNvPr id="80" name="テキスト ボックス 79"/>
        <xdr:cNvSpPr txBox="1"/>
      </xdr:nvSpPr>
      <xdr:spPr>
        <a:xfrm>
          <a:off x="2527300" y="218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255107</xdr:rowOff>
    </xdr:from>
    <xdr:to>
      <xdr:col>29</xdr:col>
      <xdr:colOff>127000</xdr:colOff>
      <xdr:row>38</xdr:row>
      <xdr:rowOff>120462</xdr:rowOff>
    </xdr:to>
    <xdr:cxnSp macro="">
      <xdr:nvCxnSpPr>
        <xdr:cNvPr id="107" name="直線コネクタ 106"/>
        <xdr:cNvCxnSpPr/>
      </xdr:nvCxnSpPr>
      <xdr:spPr bwMode="auto">
        <a:xfrm flipV="1">
          <a:off x="5651500" y="6179657"/>
          <a:ext cx="0" cy="14084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92539</xdr:rowOff>
    </xdr:from>
    <xdr:ext cx="762000" cy="259045"/>
    <xdr:sp macro="" textlink="">
      <xdr:nvSpPr>
        <xdr:cNvPr id="108" name="人口1人当たり決算額の推移最小値テキスト445"/>
        <xdr:cNvSpPr txBox="1"/>
      </xdr:nvSpPr>
      <xdr:spPr>
        <a:xfrm>
          <a:off x="5740400" y="756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120462</xdr:rowOff>
    </xdr:from>
    <xdr:to>
      <xdr:col>30</xdr:col>
      <xdr:colOff>25400</xdr:colOff>
      <xdr:row>38</xdr:row>
      <xdr:rowOff>120462</xdr:rowOff>
    </xdr:to>
    <xdr:cxnSp macro="">
      <xdr:nvCxnSpPr>
        <xdr:cNvPr id="109" name="直線コネクタ 108"/>
        <xdr:cNvCxnSpPr/>
      </xdr:nvCxnSpPr>
      <xdr:spPr bwMode="auto">
        <a:xfrm>
          <a:off x="5562600" y="75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170034</xdr:rowOff>
    </xdr:from>
    <xdr:ext cx="762000" cy="259045"/>
    <xdr:sp macro="" textlink="">
      <xdr:nvSpPr>
        <xdr:cNvPr id="110" name="人口1人当たり決算額の推移最大値テキスト445"/>
        <xdr:cNvSpPr txBox="1"/>
      </xdr:nvSpPr>
      <xdr:spPr>
        <a:xfrm>
          <a:off x="5740400" y="592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255107</xdr:rowOff>
    </xdr:from>
    <xdr:to>
      <xdr:col>30</xdr:col>
      <xdr:colOff>25400</xdr:colOff>
      <xdr:row>33</xdr:row>
      <xdr:rowOff>255107</xdr:rowOff>
    </xdr:to>
    <xdr:cxnSp macro="">
      <xdr:nvCxnSpPr>
        <xdr:cNvPr id="111" name="直線コネクタ 110"/>
        <xdr:cNvCxnSpPr/>
      </xdr:nvCxnSpPr>
      <xdr:spPr bwMode="auto">
        <a:xfrm>
          <a:off x="5562600" y="6179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47607</xdr:rowOff>
    </xdr:from>
    <xdr:to>
      <xdr:col>29</xdr:col>
      <xdr:colOff>127000</xdr:colOff>
      <xdr:row>35</xdr:row>
      <xdr:rowOff>130658</xdr:rowOff>
    </xdr:to>
    <xdr:cxnSp macro="">
      <xdr:nvCxnSpPr>
        <xdr:cNvPr id="112" name="直線コネクタ 111"/>
        <xdr:cNvCxnSpPr/>
      </xdr:nvCxnSpPr>
      <xdr:spPr bwMode="auto">
        <a:xfrm flipV="1">
          <a:off x="5003800" y="6657957"/>
          <a:ext cx="647700" cy="83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240621</xdr:rowOff>
    </xdr:from>
    <xdr:ext cx="762000" cy="259045"/>
    <xdr:sp macro="" textlink="">
      <xdr:nvSpPr>
        <xdr:cNvPr id="113" name="人口1人当たり決算額の推移平均値テキスト445"/>
        <xdr:cNvSpPr txBox="1"/>
      </xdr:nvSpPr>
      <xdr:spPr>
        <a:xfrm>
          <a:off x="5740400" y="685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268544</xdr:rowOff>
    </xdr:from>
    <xdr:to>
      <xdr:col>29</xdr:col>
      <xdr:colOff>177800</xdr:colOff>
      <xdr:row>36</xdr:row>
      <xdr:rowOff>27244</xdr:rowOff>
    </xdr:to>
    <xdr:sp macro="" textlink="">
      <xdr:nvSpPr>
        <xdr:cNvPr id="114" name="フローチャート: 判断 113"/>
        <xdr:cNvSpPr/>
      </xdr:nvSpPr>
      <xdr:spPr bwMode="auto">
        <a:xfrm>
          <a:off x="56007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130658</xdr:rowOff>
    </xdr:from>
    <xdr:to>
      <xdr:col>26</xdr:col>
      <xdr:colOff>50800</xdr:colOff>
      <xdr:row>35</xdr:row>
      <xdr:rowOff>171783</xdr:rowOff>
    </xdr:to>
    <xdr:cxnSp macro="">
      <xdr:nvCxnSpPr>
        <xdr:cNvPr id="115" name="直線コネクタ 114"/>
        <xdr:cNvCxnSpPr/>
      </xdr:nvCxnSpPr>
      <xdr:spPr bwMode="auto">
        <a:xfrm flipV="1">
          <a:off x="4305300" y="6741008"/>
          <a:ext cx="698500" cy="41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265938</xdr:rowOff>
    </xdr:from>
    <xdr:to>
      <xdr:col>26</xdr:col>
      <xdr:colOff>101600</xdr:colOff>
      <xdr:row>36</xdr:row>
      <xdr:rowOff>24638</xdr:rowOff>
    </xdr:to>
    <xdr:sp macro="" textlink="">
      <xdr:nvSpPr>
        <xdr:cNvPr id="116" name="フローチャート: 判断 115"/>
        <xdr:cNvSpPr/>
      </xdr:nvSpPr>
      <xdr:spPr bwMode="auto">
        <a:xfrm>
          <a:off x="4953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9415</xdr:rowOff>
    </xdr:from>
    <xdr:ext cx="736600" cy="259045"/>
    <xdr:sp macro="" textlink="">
      <xdr:nvSpPr>
        <xdr:cNvPr id="117" name="テキスト ボックス 116"/>
        <xdr:cNvSpPr txBox="1"/>
      </xdr:nvSpPr>
      <xdr:spPr>
        <a:xfrm>
          <a:off x="4622800" y="696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103271</xdr:rowOff>
    </xdr:from>
    <xdr:to>
      <xdr:col>22</xdr:col>
      <xdr:colOff>114300</xdr:colOff>
      <xdr:row>35</xdr:row>
      <xdr:rowOff>171783</xdr:rowOff>
    </xdr:to>
    <xdr:cxnSp macro="">
      <xdr:nvCxnSpPr>
        <xdr:cNvPr id="118" name="直線コネクタ 117"/>
        <xdr:cNvCxnSpPr/>
      </xdr:nvCxnSpPr>
      <xdr:spPr bwMode="auto">
        <a:xfrm>
          <a:off x="3606800" y="6713621"/>
          <a:ext cx="698500" cy="68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274122</xdr:rowOff>
    </xdr:from>
    <xdr:to>
      <xdr:col>22</xdr:col>
      <xdr:colOff>165100</xdr:colOff>
      <xdr:row>36</xdr:row>
      <xdr:rowOff>32822</xdr:rowOff>
    </xdr:to>
    <xdr:sp macro="" textlink="">
      <xdr:nvSpPr>
        <xdr:cNvPr id="119" name="フローチャート: 判断 118"/>
        <xdr:cNvSpPr/>
      </xdr:nvSpPr>
      <xdr:spPr bwMode="auto">
        <a:xfrm>
          <a:off x="4254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17599</xdr:rowOff>
    </xdr:from>
    <xdr:ext cx="762000" cy="259045"/>
    <xdr:sp macro="" textlink="">
      <xdr:nvSpPr>
        <xdr:cNvPr id="120" name="テキスト ボックス 119"/>
        <xdr:cNvSpPr txBox="1"/>
      </xdr:nvSpPr>
      <xdr:spPr>
        <a:xfrm>
          <a:off x="3924300" y="69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321447</xdr:rowOff>
    </xdr:from>
    <xdr:to>
      <xdr:col>18</xdr:col>
      <xdr:colOff>177800</xdr:colOff>
      <xdr:row>35</xdr:row>
      <xdr:rowOff>103271</xdr:rowOff>
    </xdr:to>
    <xdr:cxnSp macro="">
      <xdr:nvCxnSpPr>
        <xdr:cNvPr id="121" name="直線コネクタ 120"/>
        <xdr:cNvCxnSpPr/>
      </xdr:nvCxnSpPr>
      <xdr:spPr bwMode="auto">
        <a:xfrm>
          <a:off x="2908300" y="6588897"/>
          <a:ext cx="698500" cy="124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10454</xdr:rowOff>
    </xdr:from>
    <xdr:to>
      <xdr:col>19</xdr:col>
      <xdr:colOff>38100</xdr:colOff>
      <xdr:row>36</xdr:row>
      <xdr:rowOff>112054</xdr:rowOff>
    </xdr:to>
    <xdr:sp macro="" textlink="">
      <xdr:nvSpPr>
        <xdr:cNvPr id="122" name="フローチャート: 判断 121"/>
        <xdr:cNvSpPr/>
      </xdr:nvSpPr>
      <xdr:spPr bwMode="auto">
        <a:xfrm>
          <a:off x="3556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96831</xdr:rowOff>
    </xdr:from>
    <xdr:ext cx="762000" cy="259045"/>
    <xdr:sp macro="" textlink="">
      <xdr:nvSpPr>
        <xdr:cNvPr id="123" name="テキスト ボックス 122"/>
        <xdr:cNvSpPr txBox="1"/>
      </xdr:nvSpPr>
      <xdr:spPr>
        <a:xfrm>
          <a:off x="3225800" y="70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300274</xdr:rowOff>
    </xdr:from>
    <xdr:to>
      <xdr:col>15</xdr:col>
      <xdr:colOff>101600</xdr:colOff>
      <xdr:row>36</xdr:row>
      <xdr:rowOff>58974</xdr:rowOff>
    </xdr:to>
    <xdr:sp macro="" textlink="">
      <xdr:nvSpPr>
        <xdr:cNvPr id="124" name="フローチャート: 判断 123"/>
        <xdr:cNvSpPr/>
      </xdr:nvSpPr>
      <xdr:spPr bwMode="auto">
        <a:xfrm>
          <a:off x="28575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43751</xdr:rowOff>
    </xdr:from>
    <xdr:ext cx="762000" cy="259045"/>
    <xdr:sp macro="" textlink="">
      <xdr:nvSpPr>
        <xdr:cNvPr id="125" name="テキスト ボックス 124"/>
        <xdr:cNvSpPr txBox="1"/>
      </xdr:nvSpPr>
      <xdr:spPr>
        <a:xfrm>
          <a:off x="2527300" y="699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339707</xdr:rowOff>
    </xdr:from>
    <xdr:to>
      <xdr:col>29</xdr:col>
      <xdr:colOff>177800</xdr:colOff>
      <xdr:row>35</xdr:row>
      <xdr:rowOff>98407</xdr:rowOff>
    </xdr:to>
    <xdr:sp macro="" textlink="">
      <xdr:nvSpPr>
        <xdr:cNvPr id="131" name="楕円 130"/>
        <xdr:cNvSpPr/>
      </xdr:nvSpPr>
      <xdr:spPr bwMode="auto">
        <a:xfrm>
          <a:off x="5600700" y="6607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184784</xdr:rowOff>
    </xdr:from>
    <xdr:ext cx="762000" cy="259045"/>
    <xdr:sp macro="" textlink="">
      <xdr:nvSpPr>
        <xdr:cNvPr id="132" name="人口1人当たり決算額の推移該当値テキスト445"/>
        <xdr:cNvSpPr txBox="1"/>
      </xdr:nvSpPr>
      <xdr:spPr>
        <a:xfrm>
          <a:off x="5740400" y="645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79858</xdr:rowOff>
    </xdr:from>
    <xdr:to>
      <xdr:col>26</xdr:col>
      <xdr:colOff>101600</xdr:colOff>
      <xdr:row>35</xdr:row>
      <xdr:rowOff>181458</xdr:rowOff>
    </xdr:to>
    <xdr:sp macro="" textlink="">
      <xdr:nvSpPr>
        <xdr:cNvPr id="133" name="楕円 132"/>
        <xdr:cNvSpPr/>
      </xdr:nvSpPr>
      <xdr:spPr bwMode="auto">
        <a:xfrm>
          <a:off x="4953000" y="6690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191635</xdr:rowOff>
    </xdr:from>
    <xdr:ext cx="736600" cy="259045"/>
    <xdr:sp macro="" textlink="">
      <xdr:nvSpPr>
        <xdr:cNvPr id="134" name="テキスト ボックス 133"/>
        <xdr:cNvSpPr txBox="1"/>
      </xdr:nvSpPr>
      <xdr:spPr>
        <a:xfrm>
          <a:off x="4622800" y="645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120983</xdr:rowOff>
    </xdr:from>
    <xdr:to>
      <xdr:col>22</xdr:col>
      <xdr:colOff>165100</xdr:colOff>
      <xdr:row>35</xdr:row>
      <xdr:rowOff>222583</xdr:rowOff>
    </xdr:to>
    <xdr:sp macro="" textlink="">
      <xdr:nvSpPr>
        <xdr:cNvPr id="135" name="楕円 134"/>
        <xdr:cNvSpPr/>
      </xdr:nvSpPr>
      <xdr:spPr bwMode="auto">
        <a:xfrm>
          <a:off x="4254500" y="6731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232760</xdr:rowOff>
    </xdr:from>
    <xdr:ext cx="762000" cy="259045"/>
    <xdr:sp macro="" textlink="">
      <xdr:nvSpPr>
        <xdr:cNvPr id="136" name="テキスト ボックス 135"/>
        <xdr:cNvSpPr txBox="1"/>
      </xdr:nvSpPr>
      <xdr:spPr>
        <a:xfrm>
          <a:off x="3924300" y="650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52471</xdr:rowOff>
    </xdr:from>
    <xdr:to>
      <xdr:col>19</xdr:col>
      <xdr:colOff>38100</xdr:colOff>
      <xdr:row>35</xdr:row>
      <xdr:rowOff>154071</xdr:rowOff>
    </xdr:to>
    <xdr:sp macro="" textlink="">
      <xdr:nvSpPr>
        <xdr:cNvPr id="137" name="楕円 136"/>
        <xdr:cNvSpPr/>
      </xdr:nvSpPr>
      <xdr:spPr bwMode="auto">
        <a:xfrm>
          <a:off x="3556000" y="6662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164248</xdr:rowOff>
    </xdr:from>
    <xdr:ext cx="762000" cy="259045"/>
    <xdr:sp macro="" textlink="">
      <xdr:nvSpPr>
        <xdr:cNvPr id="138" name="テキスト ボックス 137"/>
        <xdr:cNvSpPr txBox="1"/>
      </xdr:nvSpPr>
      <xdr:spPr>
        <a:xfrm>
          <a:off x="3225800" y="643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270647</xdr:rowOff>
    </xdr:from>
    <xdr:to>
      <xdr:col>15</xdr:col>
      <xdr:colOff>101600</xdr:colOff>
      <xdr:row>35</xdr:row>
      <xdr:rowOff>29347</xdr:rowOff>
    </xdr:to>
    <xdr:sp macro="" textlink="">
      <xdr:nvSpPr>
        <xdr:cNvPr id="139" name="楕円 138"/>
        <xdr:cNvSpPr/>
      </xdr:nvSpPr>
      <xdr:spPr bwMode="auto">
        <a:xfrm>
          <a:off x="2857500" y="6538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39524</xdr:rowOff>
    </xdr:from>
    <xdr:ext cx="762000" cy="259045"/>
    <xdr:sp macro="" textlink="">
      <xdr:nvSpPr>
        <xdr:cNvPr id="140" name="テキスト ボックス 139"/>
        <xdr:cNvSpPr txBox="1"/>
      </xdr:nvSpPr>
      <xdr:spPr>
        <a:xfrm>
          <a:off x="2527300" y="630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17,845
17,709
368.77
15,089,017
14,545,890
409,554
8,345,084
19,292,188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161156</xdr:rowOff>
    </xdr:from>
    <xdr:to>
      <xdr:col>24</xdr:col>
      <xdr:colOff>62865</xdr:colOff>
      <xdr:row>38</xdr:row>
      <xdr:rowOff>64768</xdr:rowOff>
    </xdr:to>
    <xdr:cxnSp macro="">
      <xdr:nvCxnSpPr>
        <xdr:cNvPr id="58" name="直線コネクタ 57"/>
        <xdr:cNvCxnSpPr/>
      </xdr:nvCxnSpPr>
      <xdr:spPr>
        <a:xfrm flipV="1">
          <a:off x="4633595" y="5133206"/>
          <a:ext cx="1270" cy="144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68595</xdr:rowOff>
    </xdr:from>
    <xdr:ext cx="534377" cy="259045"/>
    <xdr:sp macro="" textlink="">
      <xdr:nvSpPr>
        <xdr:cNvPr id="59" name="人件費最小値テキスト"/>
        <xdr:cNvSpPr txBox="1"/>
      </xdr:nvSpPr>
      <xdr:spPr>
        <a:xfrm>
          <a:off x="4686300" y="658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64768</xdr:rowOff>
    </xdr:from>
    <xdr:to>
      <xdr:col>24</xdr:col>
      <xdr:colOff>152400</xdr:colOff>
      <xdr:row>38</xdr:row>
      <xdr:rowOff>64768</xdr:rowOff>
    </xdr:to>
    <xdr:cxnSp macro="">
      <xdr:nvCxnSpPr>
        <xdr:cNvPr id="60" name="直線コネクタ 59"/>
        <xdr:cNvCxnSpPr/>
      </xdr:nvCxnSpPr>
      <xdr:spPr>
        <a:xfrm>
          <a:off x="4546600" y="657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107833</xdr:rowOff>
    </xdr:from>
    <xdr:ext cx="599010" cy="259045"/>
    <xdr:sp macro="" textlink="">
      <xdr:nvSpPr>
        <xdr:cNvPr id="61" name="人件費最大値テキスト"/>
        <xdr:cNvSpPr txBox="1"/>
      </xdr:nvSpPr>
      <xdr:spPr>
        <a:xfrm>
          <a:off x="4686300" y="490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161156</xdr:rowOff>
    </xdr:from>
    <xdr:to>
      <xdr:col>24</xdr:col>
      <xdr:colOff>152400</xdr:colOff>
      <xdr:row>29</xdr:row>
      <xdr:rowOff>161156</xdr:rowOff>
    </xdr:to>
    <xdr:cxnSp macro="">
      <xdr:nvCxnSpPr>
        <xdr:cNvPr id="62" name="直線コネクタ 61"/>
        <xdr:cNvCxnSpPr/>
      </xdr:nvCxnSpPr>
      <xdr:spPr>
        <a:xfrm>
          <a:off x="4546600" y="513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70385</xdr:rowOff>
    </xdr:from>
    <xdr:to>
      <xdr:col>24</xdr:col>
      <xdr:colOff>63500</xdr:colOff>
      <xdr:row>33</xdr:row>
      <xdr:rowOff>89849</xdr:rowOff>
    </xdr:to>
    <xdr:cxnSp macro="">
      <xdr:nvCxnSpPr>
        <xdr:cNvPr id="63" name="直線コネクタ 62"/>
        <xdr:cNvCxnSpPr/>
      </xdr:nvCxnSpPr>
      <xdr:spPr>
        <a:xfrm flipV="1">
          <a:off x="3797300" y="5728235"/>
          <a:ext cx="8382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28694</xdr:rowOff>
    </xdr:from>
    <xdr:ext cx="534377" cy="259045"/>
    <xdr:sp macro="" textlink="">
      <xdr:nvSpPr>
        <xdr:cNvPr id="64" name="人件費平均値テキスト"/>
        <xdr:cNvSpPr txBox="1"/>
      </xdr:nvSpPr>
      <xdr:spPr>
        <a:xfrm>
          <a:off x="4686300" y="6029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50267</xdr:rowOff>
    </xdr:from>
    <xdr:to>
      <xdr:col>24</xdr:col>
      <xdr:colOff>114300</xdr:colOff>
      <xdr:row>35</xdr:row>
      <xdr:rowOff>151867</xdr:rowOff>
    </xdr:to>
    <xdr:sp macro="" textlink="">
      <xdr:nvSpPr>
        <xdr:cNvPr id="65" name="フローチャート: 判断 64"/>
        <xdr:cNvSpPr/>
      </xdr:nvSpPr>
      <xdr:spPr>
        <a:xfrm>
          <a:off x="45847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89849</xdr:rowOff>
    </xdr:from>
    <xdr:to>
      <xdr:col>19</xdr:col>
      <xdr:colOff>177800</xdr:colOff>
      <xdr:row>34</xdr:row>
      <xdr:rowOff>3536</xdr:rowOff>
    </xdr:to>
    <xdr:cxnSp macro="">
      <xdr:nvCxnSpPr>
        <xdr:cNvPr id="66" name="直線コネクタ 65"/>
        <xdr:cNvCxnSpPr/>
      </xdr:nvCxnSpPr>
      <xdr:spPr>
        <a:xfrm flipV="1">
          <a:off x="2908300" y="5747699"/>
          <a:ext cx="889000" cy="8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60407</xdr:rowOff>
    </xdr:from>
    <xdr:to>
      <xdr:col>20</xdr:col>
      <xdr:colOff>38100</xdr:colOff>
      <xdr:row>35</xdr:row>
      <xdr:rowOff>162007</xdr:rowOff>
    </xdr:to>
    <xdr:sp macro="" textlink="">
      <xdr:nvSpPr>
        <xdr:cNvPr id="67" name="フローチャート: 判断 66"/>
        <xdr:cNvSpPr/>
      </xdr:nvSpPr>
      <xdr:spPr>
        <a:xfrm>
          <a:off x="3746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153134</xdr:rowOff>
    </xdr:from>
    <xdr:ext cx="534377" cy="259045"/>
    <xdr:sp macro="" textlink="">
      <xdr:nvSpPr>
        <xdr:cNvPr id="68" name="テキスト ボックス 67"/>
        <xdr:cNvSpPr txBox="1"/>
      </xdr:nvSpPr>
      <xdr:spPr>
        <a:xfrm>
          <a:off x="3530111" y="61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158674</xdr:rowOff>
    </xdr:from>
    <xdr:to>
      <xdr:col>15</xdr:col>
      <xdr:colOff>50800</xdr:colOff>
      <xdr:row>34</xdr:row>
      <xdr:rowOff>3536</xdr:rowOff>
    </xdr:to>
    <xdr:cxnSp macro="">
      <xdr:nvCxnSpPr>
        <xdr:cNvPr id="69" name="直線コネクタ 68"/>
        <xdr:cNvCxnSpPr/>
      </xdr:nvCxnSpPr>
      <xdr:spPr>
        <a:xfrm>
          <a:off x="2019300" y="5816524"/>
          <a:ext cx="889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83528</xdr:rowOff>
    </xdr:from>
    <xdr:to>
      <xdr:col>15</xdr:col>
      <xdr:colOff>101600</xdr:colOff>
      <xdr:row>36</xdr:row>
      <xdr:rowOff>13678</xdr:rowOff>
    </xdr:to>
    <xdr:sp macro="" textlink="">
      <xdr:nvSpPr>
        <xdr:cNvPr id="70" name="フローチャート: 判断 69"/>
        <xdr:cNvSpPr/>
      </xdr:nvSpPr>
      <xdr:spPr>
        <a:xfrm>
          <a:off x="2857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4805</xdr:rowOff>
    </xdr:from>
    <xdr:ext cx="534377" cy="259045"/>
    <xdr:sp macro="" textlink="">
      <xdr:nvSpPr>
        <xdr:cNvPr id="71" name="テキスト ボックス 70"/>
        <xdr:cNvSpPr txBox="1"/>
      </xdr:nvSpPr>
      <xdr:spPr>
        <a:xfrm>
          <a:off x="2641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145040</xdr:rowOff>
    </xdr:from>
    <xdr:to>
      <xdr:col>10</xdr:col>
      <xdr:colOff>114300</xdr:colOff>
      <xdr:row>33</xdr:row>
      <xdr:rowOff>158674</xdr:rowOff>
    </xdr:to>
    <xdr:cxnSp macro="">
      <xdr:nvCxnSpPr>
        <xdr:cNvPr id="72" name="直線コネクタ 71"/>
        <xdr:cNvCxnSpPr/>
      </xdr:nvCxnSpPr>
      <xdr:spPr>
        <a:xfrm>
          <a:off x="1130300" y="5802890"/>
          <a:ext cx="889000" cy="1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125525</xdr:rowOff>
    </xdr:from>
    <xdr:to>
      <xdr:col>10</xdr:col>
      <xdr:colOff>165100</xdr:colOff>
      <xdr:row>36</xdr:row>
      <xdr:rowOff>55675</xdr:rowOff>
    </xdr:to>
    <xdr:sp macro="" textlink="">
      <xdr:nvSpPr>
        <xdr:cNvPr id="73" name="フローチャート: 判断 72"/>
        <xdr:cNvSpPr/>
      </xdr:nvSpPr>
      <xdr:spPr>
        <a:xfrm>
          <a:off x="1968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46802</xdr:rowOff>
    </xdr:from>
    <xdr:ext cx="534377" cy="259045"/>
    <xdr:sp macro="" textlink="">
      <xdr:nvSpPr>
        <xdr:cNvPr id="74" name="テキスト ボックス 73"/>
        <xdr:cNvSpPr txBox="1"/>
      </xdr:nvSpPr>
      <xdr:spPr>
        <a:xfrm>
          <a:off x="1752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116675</xdr:rowOff>
    </xdr:from>
    <xdr:to>
      <xdr:col>6</xdr:col>
      <xdr:colOff>38100</xdr:colOff>
      <xdr:row>36</xdr:row>
      <xdr:rowOff>46825</xdr:rowOff>
    </xdr:to>
    <xdr:sp macro="" textlink="">
      <xdr:nvSpPr>
        <xdr:cNvPr id="75" name="フローチャート: 判断 74"/>
        <xdr:cNvSpPr/>
      </xdr:nvSpPr>
      <xdr:spPr>
        <a:xfrm>
          <a:off x="1079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37952</xdr:rowOff>
    </xdr:from>
    <xdr:ext cx="534377" cy="259045"/>
    <xdr:sp macro="" textlink="">
      <xdr:nvSpPr>
        <xdr:cNvPr id="76" name="テキスト ボックス 75"/>
        <xdr:cNvSpPr txBox="1"/>
      </xdr:nvSpPr>
      <xdr:spPr>
        <a:xfrm>
          <a:off x="863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19585</xdr:rowOff>
    </xdr:from>
    <xdr:to>
      <xdr:col>24</xdr:col>
      <xdr:colOff>114300</xdr:colOff>
      <xdr:row>33</xdr:row>
      <xdr:rowOff>121185</xdr:rowOff>
    </xdr:to>
    <xdr:sp macro="" textlink="">
      <xdr:nvSpPr>
        <xdr:cNvPr id="82" name="楕円 81"/>
        <xdr:cNvSpPr/>
      </xdr:nvSpPr>
      <xdr:spPr>
        <a:xfrm>
          <a:off x="4584700" y="567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42462</xdr:rowOff>
    </xdr:from>
    <xdr:ext cx="599010" cy="259045"/>
    <xdr:sp macro="" textlink="">
      <xdr:nvSpPr>
        <xdr:cNvPr id="83" name="人件費該当値テキスト"/>
        <xdr:cNvSpPr txBox="1"/>
      </xdr:nvSpPr>
      <xdr:spPr>
        <a:xfrm>
          <a:off x="4686300" y="552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39049</xdr:rowOff>
    </xdr:from>
    <xdr:to>
      <xdr:col>20</xdr:col>
      <xdr:colOff>38100</xdr:colOff>
      <xdr:row>33</xdr:row>
      <xdr:rowOff>140649</xdr:rowOff>
    </xdr:to>
    <xdr:sp macro="" textlink="">
      <xdr:nvSpPr>
        <xdr:cNvPr id="84" name="楕円 83"/>
        <xdr:cNvSpPr/>
      </xdr:nvSpPr>
      <xdr:spPr>
        <a:xfrm>
          <a:off x="3746500" y="569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157176</xdr:rowOff>
    </xdr:from>
    <xdr:ext cx="599010" cy="259045"/>
    <xdr:sp macro="" textlink="">
      <xdr:nvSpPr>
        <xdr:cNvPr id="85" name="テキスト ボックス 84"/>
        <xdr:cNvSpPr txBox="1"/>
      </xdr:nvSpPr>
      <xdr:spPr>
        <a:xfrm>
          <a:off x="3497795" y="54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124186</xdr:rowOff>
    </xdr:from>
    <xdr:to>
      <xdr:col>15</xdr:col>
      <xdr:colOff>101600</xdr:colOff>
      <xdr:row>34</xdr:row>
      <xdr:rowOff>54336</xdr:rowOff>
    </xdr:to>
    <xdr:sp macro="" textlink="">
      <xdr:nvSpPr>
        <xdr:cNvPr id="86" name="楕円 85"/>
        <xdr:cNvSpPr/>
      </xdr:nvSpPr>
      <xdr:spPr>
        <a:xfrm>
          <a:off x="2857500" y="578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70863</xdr:rowOff>
    </xdr:from>
    <xdr:ext cx="534377" cy="259045"/>
    <xdr:sp macro="" textlink="">
      <xdr:nvSpPr>
        <xdr:cNvPr id="87" name="テキスト ボックス 86"/>
        <xdr:cNvSpPr txBox="1"/>
      </xdr:nvSpPr>
      <xdr:spPr>
        <a:xfrm>
          <a:off x="2641111" y="555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107874</xdr:rowOff>
    </xdr:from>
    <xdr:to>
      <xdr:col>10</xdr:col>
      <xdr:colOff>165100</xdr:colOff>
      <xdr:row>34</xdr:row>
      <xdr:rowOff>38024</xdr:rowOff>
    </xdr:to>
    <xdr:sp macro="" textlink="">
      <xdr:nvSpPr>
        <xdr:cNvPr id="88" name="楕円 87"/>
        <xdr:cNvSpPr/>
      </xdr:nvSpPr>
      <xdr:spPr>
        <a:xfrm>
          <a:off x="1968500" y="576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54551</xdr:rowOff>
    </xdr:from>
    <xdr:ext cx="534377" cy="259045"/>
    <xdr:sp macro="" textlink="">
      <xdr:nvSpPr>
        <xdr:cNvPr id="89" name="テキスト ボックス 88"/>
        <xdr:cNvSpPr txBox="1"/>
      </xdr:nvSpPr>
      <xdr:spPr>
        <a:xfrm>
          <a:off x="1752111" y="554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94240</xdr:rowOff>
    </xdr:from>
    <xdr:to>
      <xdr:col>6</xdr:col>
      <xdr:colOff>38100</xdr:colOff>
      <xdr:row>34</xdr:row>
      <xdr:rowOff>24390</xdr:rowOff>
    </xdr:to>
    <xdr:sp macro="" textlink="">
      <xdr:nvSpPr>
        <xdr:cNvPr id="90" name="楕円 89"/>
        <xdr:cNvSpPr/>
      </xdr:nvSpPr>
      <xdr:spPr>
        <a:xfrm>
          <a:off x="1079500" y="575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40917</xdr:rowOff>
    </xdr:from>
    <xdr:ext cx="599010" cy="259045"/>
    <xdr:sp macro="" textlink="">
      <xdr:nvSpPr>
        <xdr:cNvPr id="91" name="テキスト ボックス 90"/>
        <xdr:cNvSpPr txBox="1"/>
      </xdr:nvSpPr>
      <xdr:spPr>
        <a:xfrm>
          <a:off x="830795" y="552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13105</xdr:rowOff>
    </xdr:from>
    <xdr:to>
      <xdr:col>24</xdr:col>
      <xdr:colOff>62865</xdr:colOff>
      <xdr:row>58</xdr:row>
      <xdr:rowOff>128417</xdr:rowOff>
    </xdr:to>
    <xdr:cxnSp macro="">
      <xdr:nvCxnSpPr>
        <xdr:cNvPr id="118" name="直線コネクタ 117"/>
        <xdr:cNvCxnSpPr/>
      </xdr:nvCxnSpPr>
      <xdr:spPr>
        <a:xfrm flipV="1">
          <a:off x="4633595" y="8757055"/>
          <a:ext cx="1270" cy="1315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132244</xdr:rowOff>
    </xdr:from>
    <xdr:ext cx="534377" cy="259045"/>
    <xdr:sp macro="" textlink="">
      <xdr:nvSpPr>
        <xdr:cNvPr id="119" name="物件費最小値テキスト"/>
        <xdr:cNvSpPr txBox="1"/>
      </xdr:nvSpPr>
      <xdr:spPr>
        <a:xfrm>
          <a:off x="4686300" y="1007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128417</xdr:rowOff>
    </xdr:from>
    <xdr:to>
      <xdr:col>24</xdr:col>
      <xdr:colOff>152400</xdr:colOff>
      <xdr:row>58</xdr:row>
      <xdr:rowOff>128417</xdr:rowOff>
    </xdr:to>
    <xdr:cxnSp macro="">
      <xdr:nvCxnSpPr>
        <xdr:cNvPr id="120" name="直線コネクタ 119"/>
        <xdr:cNvCxnSpPr/>
      </xdr:nvCxnSpPr>
      <xdr:spPr>
        <a:xfrm>
          <a:off x="4546600" y="10072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131232</xdr:rowOff>
    </xdr:from>
    <xdr:ext cx="599010" cy="259045"/>
    <xdr:sp macro="" textlink="">
      <xdr:nvSpPr>
        <xdr:cNvPr id="121" name="物件費最大値テキスト"/>
        <xdr:cNvSpPr txBox="1"/>
      </xdr:nvSpPr>
      <xdr:spPr>
        <a:xfrm>
          <a:off x="4686300" y="853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13105</xdr:rowOff>
    </xdr:from>
    <xdr:to>
      <xdr:col>24</xdr:col>
      <xdr:colOff>152400</xdr:colOff>
      <xdr:row>51</xdr:row>
      <xdr:rowOff>13105</xdr:rowOff>
    </xdr:to>
    <xdr:cxnSp macro="">
      <xdr:nvCxnSpPr>
        <xdr:cNvPr id="122" name="直線コネクタ 121"/>
        <xdr:cNvCxnSpPr/>
      </xdr:nvCxnSpPr>
      <xdr:spPr>
        <a:xfrm>
          <a:off x="4546600" y="875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25286</xdr:rowOff>
    </xdr:from>
    <xdr:to>
      <xdr:col>24</xdr:col>
      <xdr:colOff>63500</xdr:colOff>
      <xdr:row>53</xdr:row>
      <xdr:rowOff>86273</xdr:rowOff>
    </xdr:to>
    <xdr:cxnSp macro="">
      <xdr:nvCxnSpPr>
        <xdr:cNvPr id="123" name="直線コネクタ 122"/>
        <xdr:cNvCxnSpPr/>
      </xdr:nvCxnSpPr>
      <xdr:spPr>
        <a:xfrm>
          <a:off x="3797300" y="9112136"/>
          <a:ext cx="838200" cy="6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35094</xdr:rowOff>
    </xdr:from>
    <xdr:ext cx="534377" cy="259045"/>
    <xdr:sp macro="" textlink="">
      <xdr:nvSpPr>
        <xdr:cNvPr id="124" name="物件費平均値テキスト"/>
        <xdr:cNvSpPr txBox="1"/>
      </xdr:nvSpPr>
      <xdr:spPr>
        <a:xfrm>
          <a:off x="4686300" y="9464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56667</xdr:rowOff>
    </xdr:from>
    <xdr:to>
      <xdr:col>24</xdr:col>
      <xdr:colOff>114300</xdr:colOff>
      <xdr:row>55</xdr:row>
      <xdr:rowOff>158267</xdr:rowOff>
    </xdr:to>
    <xdr:sp macro="" textlink="">
      <xdr:nvSpPr>
        <xdr:cNvPr id="125" name="フローチャート: 判断 124"/>
        <xdr:cNvSpPr/>
      </xdr:nvSpPr>
      <xdr:spPr>
        <a:xfrm>
          <a:off x="4584700" y="94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25286</xdr:rowOff>
    </xdr:from>
    <xdr:to>
      <xdr:col>19</xdr:col>
      <xdr:colOff>177800</xdr:colOff>
      <xdr:row>53</xdr:row>
      <xdr:rowOff>131960</xdr:rowOff>
    </xdr:to>
    <xdr:cxnSp macro="">
      <xdr:nvCxnSpPr>
        <xdr:cNvPr id="126" name="直線コネクタ 125"/>
        <xdr:cNvCxnSpPr/>
      </xdr:nvCxnSpPr>
      <xdr:spPr>
        <a:xfrm flipV="1">
          <a:off x="2908300" y="9112136"/>
          <a:ext cx="889000" cy="10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106421</xdr:rowOff>
    </xdr:from>
    <xdr:to>
      <xdr:col>20</xdr:col>
      <xdr:colOff>38100</xdr:colOff>
      <xdr:row>56</xdr:row>
      <xdr:rowOff>36571</xdr:rowOff>
    </xdr:to>
    <xdr:sp macro="" textlink="">
      <xdr:nvSpPr>
        <xdr:cNvPr id="127" name="フローチャート: 判断 126"/>
        <xdr:cNvSpPr/>
      </xdr:nvSpPr>
      <xdr:spPr>
        <a:xfrm>
          <a:off x="3746500" y="9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27698</xdr:rowOff>
    </xdr:from>
    <xdr:ext cx="534377" cy="259045"/>
    <xdr:sp macro="" textlink="">
      <xdr:nvSpPr>
        <xdr:cNvPr id="128" name="テキスト ボックス 127"/>
        <xdr:cNvSpPr txBox="1"/>
      </xdr:nvSpPr>
      <xdr:spPr>
        <a:xfrm>
          <a:off x="3530111" y="9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131960</xdr:rowOff>
    </xdr:from>
    <xdr:to>
      <xdr:col>15</xdr:col>
      <xdr:colOff>50800</xdr:colOff>
      <xdr:row>53</xdr:row>
      <xdr:rowOff>139275</xdr:rowOff>
    </xdr:to>
    <xdr:cxnSp macro="">
      <xdr:nvCxnSpPr>
        <xdr:cNvPr id="129" name="直線コネクタ 128"/>
        <xdr:cNvCxnSpPr/>
      </xdr:nvCxnSpPr>
      <xdr:spPr>
        <a:xfrm flipV="1">
          <a:off x="2019300" y="9218810"/>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72702</xdr:rowOff>
    </xdr:from>
    <xdr:to>
      <xdr:col>15</xdr:col>
      <xdr:colOff>101600</xdr:colOff>
      <xdr:row>56</xdr:row>
      <xdr:rowOff>2852</xdr:rowOff>
    </xdr:to>
    <xdr:sp macro="" textlink="">
      <xdr:nvSpPr>
        <xdr:cNvPr id="130" name="フローチャート: 判断 129"/>
        <xdr:cNvSpPr/>
      </xdr:nvSpPr>
      <xdr:spPr>
        <a:xfrm>
          <a:off x="2857500" y="950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165429</xdr:rowOff>
    </xdr:from>
    <xdr:ext cx="534377" cy="259045"/>
    <xdr:sp macro="" textlink="">
      <xdr:nvSpPr>
        <xdr:cNvPr id="131" name="テキスト ボックス 130"/>
        <xdr:cNvSpPr txBox="1"/>
      </xdr:nvSpPr>
      <xdr:spPr>
        <a:xfrm>
          <a:off x="2641111" y="959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139275</xdr:rowOff>
    </xdr:from>
    <xdr:to>
      <xdr:col>10</xdr:col>
      <xdr:colOff>114300</xdr:colOff>
      <xdr:row>54</xdr:row>
      <xdr:rowOff>167785</xdr:rowOff>
    </xdr:to>
    <xdr:cxnSp macro="">
      <xdr:nvCxnSpPr>
        <xdr:cNvPr id="132" name="直線コネクタ 131"/>
        <xdr:cNvCxnSpPr/>
      </xdr:nvCxnSpPr>
      <xdr:spPr>
        <a:xfrm flipV="1">
          <a:off x="1130300" y="9226125"/>
          <a:ext cx="889000" cy="19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157464</xdr:rowOff>
    </xdr:from>
    <xdr:to>
      <xdr:col>10</xdr:col>
      <xdr:colOff>165100</xdr:colOff>
      <xdr:row>56</xdr:row>
      <xdr:rowOff>87614</xdr:rowOff>
    </xdr:to>
    <xdr:sp macro="" textlink="">
      <xdr:nvSpPr>
        <xdr:cNvPr id="133" name="フローチャート: 判断 132"/>
        <xdr:cNvSpPr/>
      </xdr:nvSpPr>
      <xdr:spPr>
        <a:xfrm>
          <a:off x="1968500" y="958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78741</xdr:rowOff>
    </xdr:from>
    <xdr:ext cx="534377" cy="259045"/>
    <xdr:sp macro="" textlink="">
      <xdr:nvSpPr>
        <xdr:cNvPr id="134" name="テキスト ボックス 133"/>
        <xdr:cNvSpPr txBox="1"/>
      </xdr:nvSpPr>
      <xdr:spPr>
        <a:xfrm>
          <a:off x="1752111" y="96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61256</xdr:rowOff>
    </xdr:from>
    <xdr:to>
      <xdr:col>6</xdr:col>
      <xdr:colOff>38100</xdr:colOff>
      <xdr:row>56</xdr:row>
      <xdr:rowOff>162856</xdr:rowOff>
    </xdr:to>
    <xdr:sp macro="" textlink="">
      <xdr:nvSpPr>
        <xdr:cNvPr id="135" name="フローチャート: 判断 134"/>
        <xdr:cNvSpPr/>
      </xdr:nvSpPr>
      <xdr:spPr>
        <a:xfrm>
          <a:off x="1079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153983</xdr:rowOff>
    </xdr:from>
    <xdr:ext cx="534377" cy="259045"/>
    <xdr:sp macro="" textlink="">
      <xdr:nvSpPr>
        <xdr:cNvPr id="136" name="テキスト ボックス 135"/>
        <xdr:cNvSpPr txBox="1"/>
      </xdr:nvSpPr>
      <xdr:spPr>
        <a:xfrm>
          <a:off x="863111" y="975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35473</xdr:rowOff>
    </xdr:from>
    <xdr:to>
      <xdr:col>24</xdr:col>
      <xdr:colOff>114300</xdr:colOff>
      <xdr:row>53</xdr:row>
      <xdr:rowOff>137073</xdr:rowOff>
    </xdr:to>
    <xdr:sp macro="" textlink="">
      <xdr:nvSpPr>
        <xdr:cNvPr id="142" name="楕円 141"/>
        <xdr:cNvSpPr/>
      </xdr:nvSpPr>
      <xdr:spPr>
        <a:xfrm>
          <a:off x="4584700" y="912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58350</xdr:rowOff>
    </xdr:from>
    <xdr:ext cx="599010" cy="259045"/>
    <xdr:sp macro="" textlink="">
      <xdr:nvSpPr>
        <xdr:cNvPr id="143" name="物件費該当値テキスト"/>
        <xdr:cNvSpPr txBox="1"/>
      </xdr:nvSpPr>
      <xdr:spPr>
        <a:xfrm>
          <a:off x="4686300" y="897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145936</xdr:rowOff>
    </xdr:from>
    <xdr:to>
      <xdr:col>20</xdr:col>
      <xdr:colOff>38100</xdr:colOff>
      <xdr:row>53</xdr:row>
      <xdr:rowOff>76086</xdr:rowOff>
    </xdr:to>
    <xdr:sp macro="" textlink="">
      <xdr:nvSpPr>
        <xdr:cNvPr id="144" name="楕円 143"/>
        <xdr:cNvSpPr/>
      </xdr:nvSpPr>
      <xdr:spPr>
        <a:xfrm>
          <a:off x="3746500" y="90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92613</xdr:rowOff>
    </xdr:from>
    <xdr:ext cx="599010" cy="259045"/>
    <xdr:sp macro="" textlink="">
      <xdr:nvSpPr>
        <xdr:cNvPr id="145" name="テキスト ボックス 144"/>
        <xdr:cNvSpPr txBox="1"/>
      </xdr:nvSpPr>
      <xdr:spPr>
        <a:xfrm>
          <a:off x="3497795" y="883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81160</xdr:rowOff>
    </xdr:from>
    <xdr:to>
      <xdr:col>15</xdr:col>
      <xdr:colOff>101600</xdr:colOff>
      <xdr:row>54</xdr:row>
      <xdr:rowOff>11310</xdr:rowOff>
    </xdr:to>
    <xdr:sp macro="" textlink="">
      <xdr:nvSpPr>
        <xdr:cNvPr id="146" name="楕円 145"/>
        <xdr:cNvSpPr/>
      </xdr:nvSpPr>
      <xdr:spPr>
        <a:xfrm>
          <a:off x="2857500" y="91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27837</xdr:rowOff>
    </xdr:from>
    <xdr:ext cx="599010" cy="259045"/>
    <xdr:sp macro="" textlink="">
      <xdr:nvSpPr>
        <xdr:cNvPr id="147" name="テキスト ボックス 146"/>
        <xdr:cNvSpPr txBox="1"/>
      </xdr:nvSpPr>
      <xdr:spPr>
        <a:xfrm>
          <a:off x="2608795" y="894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88475</xdr:rowOff>
    </xdr:from>
    <xdr:to>
      <xdr:col>10</xdr:col>
      <xdr:colOff>165100</xdr:colOff>
      <xdr:row>54</xdr:row>
      <xdr:rowOff>18625</xdr:rowOff>
    </xdr:to>
    <xdr:sp macro="" textlink="">
      <xdr:nvSpPr>
        <xdr:cNvPr id="148" name="楕円 147"/>
        <xdr:cNvSpPr/>
      </xdr:nvSpPr>
      <xdr:spPr>
        <a:xfrm>
          <a:off x="1968500" y="91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35152</xdr:rowOff>
    </xdr:from>
    <xdr:ext cx="599010" cy="259045"/>
    <xdr:sp macro="" textlink="">
      <xdr:nvSpPr>
        <xdr:cNvPr id="149" name="テキスト ボックス 148"/>
        <xdr:cNvSpPr txBox="1"/>
      </xdr:nvSpPr>
      <xdr:spPr>
        <a:xfrm>
          <a:off x="1719795" y="895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116985</xdr:rowOff>
    </xdr:from>
    <xdr:to>
      <xdr:col>6</xdr:col>
      <xdr:colOff>38100</xdr:colOff>
      <xdr:row>55</xdr:row>
      <xdr:rowOff>47135</xdr:rowOff>
    </xdr:to>
    <xdr:sp macro="" textlink="">
      <xdr:nvSpPr>
        <xdr:cNvPr id="150" name="楕円 149"/>
        <xdr:cNvSpPr/>
      </xdr:nvSpPr>
      <xdr:spPr>
        <a:xfrm>
          <a:off x="1079500" y="93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63662</xdr:rowOff>
    </xdr:from>
    <xdr:ext cx="534377" cy="259045"/>
    <xdr:sp macro="" textlink="">
      <xdr:nvSpPr>
        <xdr:cNvPr id="151" name="テキスト ボックス 150"/>
        <xdr:cNvSpPr txBox="1"/>
      </xdr:nvSpPr>
      <xdr:spPr>
        <a:xfrm>
          <a:off x="863111" y="91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54570</xdr:rowOff>
    </xdr:from>
    <xdr:to>
      <xdr:col>24</xdr:col>
      <xdr:colOff>62865</xdr:colOff>
      <xdr:row>78</xdr:row>
      <xdr:rowOff>75189</xdr:rowOff>
    </xdr:to>
    <xdr:cxnSp macro="">
      <xdr:nvCxnSpPr>
        <xdr:cNvPr id="173" name="直線コネクタ 172"/>
        <xdr:cNvCxnSpPr/>
      </xdr:nvCxnSpPr>
      <xdr:spPr>
        <a:xfrm flipV="1">
          <a:off x="4633595" y="12056070"/>
          <a:ext cx="1270" cy="139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79016</xdr:rowOff>
    </xdr:from>
    <xdr:ext cx="469744" cy="259045"/>
    <xdr:sp macro="" textlink="">
      <xdr:nvSpPr>
        <xdr:cNvPr id="174" name="維持補修費最小値テキスト"/>
        <xdr:cNvSpPr txBox="1"/>
      </xdr:nvSpPr>
      <xdr:spPr>
        <a:xfrm>
          <a:off x="4686300" y="1345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75189</xdr:rowOff>
    </xdr:from>
    <xdr:to>
      <xdr:col>24</xdr:col>
      <xdr:colOff>152400</xdr:colOff>
      <xdr:row>78</xdr:row>
      <xdr:rowOff>75189</xdr:rowOff>
    </xdr:to>
    <xdr:cxnSp macro="">
      <xdr:nvCxnSpPr>
        <xdr:cNvPr id="175" name="直線コネクタ 174"/>
        <xdr:cNvCxnSpPr/>
      </xdr:nvCxnSpPr>
      <xdr:spPr>
        <a:xfrm>
          <a:off x="4546600" y="1344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1247</xdr:rowOff>
    </xdr:from>
    <xdr:ext cx="534377" cy="259045"/>
    <xdr:sp macro="" textlink="">
      <xdr:nvSpPr>
        <xdr:cNvPr id="176" name="維持補修費最大値テキスト"/>
        <xdr:cNvSpPr txBox="1"/>
      </xdr:nvSpPr>
      <xdr:spPr>
        <a:xfrm>
          <a:off x="4686300" y="118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54570</xdr:rowOff>
    </xdr:from>
    <xdr:to>
      <xdr:col>24</xdr:col>
      <xdr:colOff>152400</xdr:colOff>
      <xdr:row>70</xdr:row>
      <xdr:rowOff>54570</xdr:rowOff>
    </xdr:to>
    <xdr:cxnSp macro="">
      <xdr:nvCxnSpPr>
        <xdr:cNvPr id="177" name="直線コネクタ 176"/>
        <xdr:cNvCxnSpPr/>
      </xdr:nvCxnSpPr>
      <xdr:spPr>
        <a:xfrm>
          <a:off x="4546600" y="1205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58730</xdr:rowOff>
    </xdr:from>
    <xdr:to>
      <xdr:col>24</xdr:col>
      <xdr:colOff>63500</xdr:colOff>
      <xdr:row>76</xdr:row>
      <xdr:rowOff>75098</xdr:rowOff>
    </xdr:to>
    <xdr:cxnSp macro="">
      <xdr:nvCxnSpPr>
        <xdr:cNvPr id="178" name="直線コネクタ 177"/>
        <xdr:cNvCxnSpPr/>
      </xdr:nvCxnSpPr>
      <xdr:spPr>
        <a:xfrm>
          <a:off x="3797300" y="12746030"/>
          <a:ext cx="838200" cy="35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97000</xdr:rowOff>
    </xdr:from>
    <xdr:ext cx="469744" cy="259045"/>
    <xdr:sp macro="" textlink="">
      <xdr:nvSpPr>
        <xdr:cNvPr id="179" name="維持補修費平均値テキスト"/>
        <xdr:cNvSpPr txBox="1"/>
      </xdr:nvSpPr>
      <xdr:spPr>
        <a:xfrm>
          <a:off x="4686300" y="131272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118573</xdr:rowOff>
    </xdr:from>
    <xdr:to>
      <xdr:col>24</xdr:col>
      <xdr:colOff>114300</xdr:colOff>
      <xdr:row>77</xdr:row>
      <xdr:rowOff>48723</xdr:rowOff>
    </xdr:to>
    <xdr:sp macro="" textlink="">
      <xdr:nvSpPr>
        <xdr:cNvPr id="180" name="フローチャート: 判断 179"/>
        <xdr:cNvSpPr/>
      </xdr:nvSpPr>
      <xdr:spPr>
        <a:xfrm>
          <a:off x="45847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58730</xdr:rowOff>
    </xdr:from>
    <xdr:to>
      <xdr:col>19</xdr:col>
      <xdr:colOff>177800</xdr:colOff>
      <xdr:row>74</xdr:row>
      <xdr:rowOff>117206</xdr:rowOff>
    </xdr:to>
    <xdr:cxnSp macro="">
      <xdr:nvCxnSpPr>
        <xdr:cNvPr id="181" name="直線コネクタ 180"/>
        <xdr:cNvCxnSpPr/>
      </xdr:nvCxnSpPr>
      <xdr:spPr>
        <a:xfrm flipV="1">
          <a:off x="2908300" y="12746030"/>
          <a:ext cx="889000" cy="5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43591</xdr:rowOff>
    </xdr:from>
    <xdr:to>
      <xdr:col>20</xdr:col>
      <xdr:colOff>38100</xdr:colOff>
      <xdr:row>76</xdr:row>
      <xdr:rowOff>145191</xdr:rowOff>
    </xdr:to>
    <xdr:sp macro="" textlink="">
      <xdr:nvSpPr>
        <xdr:cNvPr id="182" name="フローチャート: 判断 181"/>
        <xdr:cNvSpPr/>
      </xdr:nvSpPr>
      <xdr:spPr>
        <a:xfrm>
          <a:off x="3746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136318</xdr:rowOff>
    </xdr:from>
    <xdr:ext cx="469744" cy="259045"/>
    <xdr:sp macro="" textlink="">
      <xdr:nvSpPr>
        <xdr:cNvPr id="183" name="テキスト ボックス 182"/>
        <xdr:cNvSpPr txBox="1"/>
      </xdr:nvSpPr>
      <xdr:spPr>
        <a:xfrm>
          <a:off x="3562428" y="1316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117206</xdr:rowOff>
    </xdr:from>
    <xdr:to>
      <xdr:col>15</xdr:col>
      <xdr:colOff>50800</xdr:colOff>
      <xdr:row>76</xdr:row>
      <xdr:rowOff>109662</xdr:rowOff>
    </xdr:to>
    <xdr:cxnSp macro="">
      <xdr:nvCxnSpPr>
        <xdr:cNvPr id="184" name="直線コネクタ 183"/>
        <xdr:cNvCxnSpPr/>
      </xdr:nvCxnSpPr>
      <xdr:spPr>
        <a:xfrm flipV="1">
          <a:off x="2019300" y="12804506"/>
          <a:ext cx="889000" cy="33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84190</xdr:rowOff>
    </xdr:from>
    <xdr:to>
      <xdr:col>15</xdr:col>
      <xdr:colOff>101600</xdr:colOff>
      <xdr:row>77</xdr:row>
      <xdr:rowOff>14340</xdr:rowOff>
    </xdr:to>
    <xdr:sp macro="" textlink="">
      <xdr:nvSpPr>
        <xdr:cNvPr id="185" name="フローチャート: 判断 184"/>
        <xdr:cNvSpPr/>
      </xdr:nvSpPr>
      <xdr:spPr>
        <a:xfrm>
          <a:off x="2857500" y="131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5467</xdr:rowOff>
    </xdr:from>
    <xdr:ext cx="469744" cy="259045"/>
    <xdr:sp macro="" textlink="">
      <xdr:nvSpPr>
        <xdr:cNvPr id="186" name="テキスト ボックス 185"/>
        <xdr:cNvSpPr txBox="1"/>
      </xdr:nvSpPr>
      <xdr:spPr>
        <a:xfrm>
          <a:off x="2673428" y="132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56536</xdr:rowOff>
    </xdr:from>
    <xdr:to>
      <xdr:col>10</xdr:col>
      <xdr:colOff>114300</xdr:colOff>
      <xdr:row>76</xdr:row>
      <xdr:rowOff>109662</xdr:rowOff>
    </xdr:to>
    <xdr:cxnSp macro="">
      <xdr:nvCxnSpPr>
        <xdr:cNvPr id="187" name="直線コネクタ 186"/>
        <xdr:cNvCxnSpPr/>
      </xdr:nvCxnSpPr>
      <xdr:spPr>
        <a:xfrm>
          <a:off x="1130300" y="13086736"/>
          <a:ext cx="889000" cy="5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47706</xdr:rowOff>
    </xdr:from>
    <xdr:to>
      <xdr:col>10</xdr:col>
      <xdr:colOff>165100</xdr:colOff>
      <xdr:row>77</xdr:row>
      <xdr:rowOff>149306</xdr:rowOff>
    </xdr:to>
    <xdr:sp macro="" textlink="">
      <xdr:nvSpPr>
        <xdr:cNvPr id="188" name="フローチャート: 判断 187"/>
        <xdr:cNvSpPr/>
      </xdr:nvSpPr>
      <xdr:spPr>
        <a:xfrm>
          <a:off x="19685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140433</xdr:rowOff>
    </xdr:from>
    <xdr:ext cx="469744" cy="259045"/>
    <xdr:sp macro="" textlink="">
      <xdr:nvSpPr>
        <xdr:cNvPr id="189" name="テキスト ボックス 188"/>
        <xdr:cNvSpPr txBox="1"/>
      </xdr:nvSpPr>
      <xdr:spPr>
        <a:xfrm>
          <a:off x="1784428" y="1334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30835</xdr:rowOff>
    </xdr:from>
    <xdr:to>
      <xdr:col>6</xdr:col>
      <xdr:colOff>38100</xdr:colOff>
      <xdr:row>77</xdr:row>
      <xdr:rowOff>132435</xdr:rowOff>
    </xdr:to>
    <xdr:sp macro="" textlink="">
      <xdr:nvSpPr>
        <xdr:cNvPr id="190" name="フローチャート: 判断 189"/>
        <xdr:cNvSpPr/>
      </xdr:nvSpPr>
      <xdr:spPr>
        <a:xfrm>
          <a:off x="1079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123562</xdr:rowOff>
    </xdr:from>
    <xdr:ext cx="469744" cy="259045"/>
    <xdr:sp macro="" textlink="">
      <xdr:nvSpPr>
        <xdr:cNvPr id="191" name="テキスト ボックス 190"/>
        <xdr:cNvSpPr txBox="1"/>
      </xdr:nvSpPr>
      <xdr:spPr>
        <a:xfrm>
          <a:off x="895428" y="1332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24298</xdr:rowOff>
    </xdr:from>
    <xdr:to>
      <xdr:col>24</xdr:col>
      <xdr:colOff>114300</xdr:colOff>
      <xdr:row>76</xdr:row>
      <xdr:rowOff>125898</xdr:rowOff>
    </xdr:to>
    <xdr:sp macro="" textlink="">
      <xdr:nvSpPr>
        <xdr:cNvPr id="197" name="楕円 196"/>
        <xdr:cNvSpPr/>
      </xdr:nvSpPr>
      <xdr:spPr>
        <a:xfrm>
          <a:off x="4584700" y="130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47175</xdr:rowOff>
    </xdr:from>
    <xdr:ext cx="469744" cy="259045"/>
    <xdr:sp macro="" textlink="">
      <xdr:nvSpPr>
        <xdr:cNvPr id="198" name="維持補修費該当値テキスト"/>
        <xdr:cNvSpPr txBox="1"/>
      </xdr:nvSpPr>
      <xdr:spPr>
        <a:xfrm>
          <a:off x="4686300" y="129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7930</xdr:rowOff>
    </xdr:from>
    <xdr:to>
      <xdr:col>20</xdr:col>
      <xdr:colOff>38100</xdr:colOff>
      <xdr:row>74</xdr:row>
      <xdr:rowOff>109530</xdr:rowOff>
    </xdr:to>
    <xdr:sp macro="" textlink="">
      <xdr:nvSpPr>
        <xdr:cNvPr id="199" name="楕円 198"/>
        <xdr:cNvSpPr/>
      </xdr:nvSpPr>
      <xdr:spPr>
        <a:xfrm>
          <a:off x="3746500" y="126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126057</xdr:rowOff>
    </xdr:from>
    <xdr:ext cx="534377" cy="259045"/>
    <xdr:sp macro="" textlink="">
      <xdr:nvSpPr>
        <xdr:cNvPr id="200" name="テキスト ボックス 199"/>
        <xdr:cNvSpPr txBox="1"/>
      </xdr:nvSpPr>
      <xdr:spPr>
        <a:xfrm>
          <a:off x="3530111" y="1247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66406</xdr:rowOff>
    </xdr:from>
    <xdr:to>
      <xdr:col>15</xdr:col>
      <xdr:colOff>101600</xdr:colOff>
      <xdr:row>74</xdr:row>
      <xdr:rowOff>168006</xdr:rowOff>
    </xdr:to>
    <xdr:sp macro="" textlink="">
      <xdr:nvSpPr>
        <xdr:cNvPr id="201" name="楕円 200"/>
        <xdr:cNvSpPr/>
      </xdr:nvSpPr>
      <xdr:spPr>
        <a:xfrm>
          <a:off x="2857500" y="1275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13083</xdr:rowOff>
    </xdr:from>
    <xdr:ext cx="534377" cy="259045"/>
    <xdr:sp macro="" textlink="">
      <xdr:nvSpPr>
        <xdr:cNvPr id="202" name="テキスト ボックス 201"/>
        <xdr:cNvSpPr txBox="1"/>
      </xdr:nvSpPr>
      <xdr:spPr>
        <a:xfrm>
          <a:off x="2641111" y="125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58862</xdr:rowOff>
    </xdr:from>
    <xdr:to>
      <xdr:col>10</xdr:col>
      <xdr:colOff>165100</xdr:colOff>
      <xdr:row>76</xdr:row>
      <xdr:rowOff>160462</xdr:rowOff>
    </xdr:to>
    <xdr:sp macro="" textlink="">
      <xdr:nvSpPr>
        <xdr:cNvPr id="203" name="楕円 202"/>
        <xdr:cNvSpPr/>
      </xdr:nvSpPr>
      <xdr:spPr>
        <a:xfrm>
          <a:off x="1968500" y="1308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5539</xdr:rowOff>
    </xdr:from>
    <xdr:ext cx="469744" cy="259045"/>
    <xdr:sp macro="" textlink="">
      <xdr:nvSpPr>
        <xdr:cNvPr id="204" name="テキスト ボックス 203"/>
        <xdr:cNvSpPr txBox="1"/>
      </xdr:nvSpPr>
      <xdr:spPr>
        <a:xfrm>
          <a:off x="1784428" y="1286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5736</xdr:rowOff>
    </xdr:from>
    <xdr:to>
      <xdr:col>6</xdr:col>
      <xdr:colOff>38100</xdr:colOff>
      <xdr:row>76</xdr:row>
      <xdr:rowOff>107336</xdr:rowOff>
    </xdr:to>
    <xdr:sp macro="" textlink="">
      <xdr:nvSpPr>
        <xdr:cNvPr id="205" name="楕円 204"/>
        <xdr:cNvSpPr/>
      </xdr:nvSpPr>
      <xdr:spPr>
        <a:xfrm>
          <a:off x="1079500" y="130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123862</xdr:rowOff>
    </xdr:from>
    <xdr:ext cx="469744" cy="259045"/>
    <xdr:sp macro="" textlink="">
      <xdr:nvSpPr>
        <xdr:cNvPr id="206" name="テキスト ボックス 205"/>
        <xdr:cNvSpPr txBox="1"/>
      </xdr:nvSpPr>
      <xdr:spPr>
        <a:xfrm>
          <a:off x="895428" y="1281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56900</xdr:rowOff>
    </xdr:from>
    <xdr:to>
      <xdr:col>24</xdr:col>
      <xdr:colOff>62865</xdr:colOff>
      <xdr:row>99</xdr:row>
      <xdr:rowOff>37654</xdr:rowOff>
    </xdr:to>
    <xdr:cxnSp macro="">
      <xdr:nvCxnSpPr>
        <xdr:cNvPr id="229" name="直線コネクタ 228"/>
        <xdr:cNvCxnSpPr/>
      </xdr:nvCxnSpPr>
      <xdr:spPr>
        <a:xfrm flipV="1">
          <a:off x="4633595" y="15658850"/>
          <a:ext cx="1270" cy="1352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41481</xdr:rowOff>
    </xdr:from>
    <xdr:ext cx="534377" cy="259045"/>
    <xdr:sp macro="" textlink="">
      <xdr:nvSpPr>
        <xdr:cNvPr id="230" name="扶助費最小値テキスト"/>
        <xdr:cNvSpPr txBox="1"/>
      </xdr:nvSpPr>
      <xdr:spPr>
        <a:xfrm>
          <a:off x="4686300" y="1701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37654</xdr:rowOff>
    </xdr:from>
    <xdr:to>
      <xdr:col>24</xdr:col>
      <xdr:colOff>152400</xdr:colOff>
      <xdr:row>99</xdr:row>
      <xdr:rowOff>37654</xdr:rowOff>
    </xdr:to>
    <xdr:cxnSp macro="">
      <xdr:nvCxnSpPr>
        <xdr:cNvPr id="231" name="直線コネクタ 230"/>
        <xdr:cNvCxnSpPr/>
      </xdr:nvCxnSpPr>
      <xdr:spPr>
        <a:xfrm>
          <a:off x="4546600" y="1701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3577</xdr:rowOff>
    </xdr:from>
    <xdr:ext cx="534377" cy="259045"/>
    <xdr:sp macro="" textlink="">
      <xdr:nvSpPr>
        <xdr:cNvPr id="232" name="扶助費最大値テキスト"/>
        <xdr:cNvSpPr txBox="1"/>
      </xdr:nvSpPr>
      <xdr:spPr>
        <a:xfrm>
          <a:off x="4686300" y="154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56900</xdr:rowOff>
    </xdr:from>
    <xdr:to>
      <xdr:col>24</xdr:col>
      <xdr:colOff>152400</xdr:colOff>
      <xdr:row>91</xdr:row>
      <xdr:rowOff>56900</xdr:rowOff>
    </xdr:to>
    <xdr:cxnSp macro="">
      <xdr:nvCxnSpPr>
        <xdr:cNvPr id="233" name="直線コネクタ 232"/>
        <xdr:cNvCxnSpPr/>
      </xdr:nvCxnSpPr>
      <xdr:spPr>
        <a:xfrm>
          <a:off x="4546600" y="156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50912</xdr:rowOff>
    </xdr:from>
    <xdr:to>
      <xdr:col>24</xdr:col>
      <xdr:colOff>63500</xdr:colOff>
      <xdr:row>95</xdr:row>
      <xdr:rowOff>141438</xdr:rowOff>
    </xdr:to>
    <xdr:cxnSp macro="">
      <xdr:nvCxnSpPr>
        <xdr:cNvPr id="234" name="直線コネクタ 233"/>
        <xdr:cNvCxnSpPr/>
      </xdr:nvCxnSpPr>
      <xdr:spPr>
        <a:xfrm>
          <a:off x="3797300" y="16338662"/>
          <a:ext cx="8382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149257</xdr:rowOff>
    </xdr:from>
    <xdr:ext cx="534377" cy="259045"/>
    <xdr:sp macro="" textlink="">
      <xdr:nvSpPr>
        <xdr:cNvPr id="235" name="扶助費平均値テキスト"/>
        <xdr:cNvSpPr txBox="1"/>
      </xdr:nvSpPr>
      <xdr:spPr>
        <a:xfrm>
          <a:off x="4686300" y="1643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170830</xdr:rowOff>
    </xdr:from>
    <xdr:to>
      <xdr:col>24</xdr:col>
      <xdr:colOff>114300</xdr:colOff>
      <xdr:row>96</xdr:row>
      <xdr:rowOff>100980</xdr:rowOff>
    </xdr:to>
    <xdr:sp macro="" textlink="">
      <xdr:nvSpPr>
        <xdr:cNvPr id="236" name="フローチャート: 判断 235"/>
        <xdr:cNvSpPr/>
      </xdr:nvSpPr>
      <xdr:spPr>
        <a:xfrm>
          <a:off x="45847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50912</xdr:rowOff>
    </xdr:from>
    <xdr:to>
      <xdr:col>19</xdr:col>
      <xdr:colOff>177800</xdr:colOff>
      <xdr:row>95</xdr:row>
      <xdr:rowOff>71028</xdr:rowOff>
    </xdr:to>
    <xdr:cxnSp macro="">
      <xdr:nvCxnSpPr>
        <xdr:cNvPr id="237" name="直線コネクタ 236"/>
        <xdr:cNvCxnSpPr/>
      </xdr:nvCxnSpPr>
      <xdr:spPr>
        <a:xfrm flipV="1">
          <a:off x="2908300" y="16338662"/>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160269</xdr:rowOff>
    </xdr:from>
    <xdr:to>
      <xdr:col>20</xdr:col>
      <xdr:colOff>38100</xdr:colOff>
      <xdr:row>96</xdr:row>
      <xdr:rowOff>90419</xdr:rowOff>
    </xdr:to>
    <xdr:sp macro="" textlink="">
      <xdr:nvSpPr>
        <xdr:cNvPr id="238" name="フローチャート: 判断 237"/>
        <xdr:cNvSpPr/>
      </xdr:nvSpPr>
      <xdr:spPr>
        <a:xfrm>
          <a:off x="3746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81546</xdr:rowOff>
    </xdr:from>
    <xdr:ext cx="534377" cy="259045"/>
    <xdr:sp macro="" textlink="">
      <xdr:nvSpPr>
        <xdr:cNvPr id="239" name="テキスト ボックス 238"/>
        <xdr:cNvSpPr txBox="1"/>
      </xdr:nvSpPr>
      <xdr:spPr>
        <a:xfrm>
          <a:off x="3530111" y="1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71028</xdr:rowOff>
    </xdr:from>
    <xdr:to>
      <xdr:col>15</xdr:col>
      <xdr:colOff>50800</xdr:colOff>
      <xdr:row>96</xdr:row>
      <xdr:rowOff>74434</xdr:rowOff>
    </xdr:to>
    <xdr:cxnSp macro="">
      <xdr:nvCxnSpPr>
        <xdr:cNvPr id="240" name="直線コネクタ 239"/>
        <xdr:cNvCxnSpPr/>
      </xdr:nvCxnSpPr>
      <xdr:spPr>
        <a:xfrm flipV="1">
          <a:off x="2019300" y="16358778"/>
          <a:ext cx="889000" cy="17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153594</xdr:rowOff>
    </xdr:from>
    <xdr:to>
      <xdr:col>15</xdr:col>
      <xdr:colOff>101600</xdr:colOff>
      <xdr:row>96</xdr:row>
      <xdr:rowOff>83744</xdr:rowOff>
    </xdr:to>
    <xdr:sp macro="" textlink="">
      <xdr:nvSpPr>
        <xdr:cNvPr id="241" name="フローチャート: 判断 240"/>
        <xdr:cNvSpPr/>
      </xdr:nvSpPr>
      <xdr:spPr>
        <a:xfrm>
          <a:off x="2857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74871</xdr:rowOff>
    </xdr:from>
    <xdr:ext cx="534377" cy="259045"/>
    <xdr:sp macro="" textlink="">
      <xdr:nvSpPr>
        <xdr:cNvPr id="242" name="テキスト ボックス 241"/>
        <xdr:cNvSpPr txBox="1"/>
      </xdr:nvSpPr>
      <xdr:spPr>
        <a:xfrm>
          <a:off x="2641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68011</xdr:rowOff>
    </xdr:from>
    <xdr:to>
      <xdr:col>10</xdr:col>
      <xdr:colOff>114300</xdr:colOff>
      <xdr:row>96</xdr:row>
      <xdr:rowOff>74434</xdr:rowOff>
    </xdr:to>
    <xdr:cxnSp macro="">
      <xdr:nvCxnSpPr>
        <xdr:cNvPr id="243" name="直線コネクタ 242"/>
        <xdr:cNvCxnSpPr/>
      </xdr:nvCxnSpPr>
      <xdr:spPr>
        <a:xfrm>
          <a:off x="1130300" y="16527211"/>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62588</xdr:rowOff>
    </xdr:from>
    <xdr:to>
      <xdr:col>10</xdr:col>
      <xdr:colOff>165100</xdr:colOff>
      <xdr:row>96</xdr:row>
      <xdr:rowOff>164188</xdr:rowOff>
    </xdr:to>
    <xdr:sp macro="" textlink="">
      <xdr:nvSpPr>
        <xdr:cNvPr id="244" name="フローチャート: 判断 243"/>
        <xdr:cNvSpPr/>
      </xdr:nvSpPr>
      <xdr:spPr>
        <a:xfrm>
          <a:off x="1968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155315</xdr:rowOff>
    </xdr:from>
    <xdr:ext cx="534377" cy="259045"/>
    <xdr:sp macro="" textlink="">
      <xdr:nvSpPr>
        <xdr:cNvPr id="245" name="テキスト ボックス 244"/>
        <xdr:cNvSpPr txBox="1"/>
      </xdr:nvSpPr>
      <xdr:spPr>
        <a:xfrm>
          <a:off x="1752111" y="1661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141432</xdr:rowOff>
    </xdr:from>
    <xdr:to>
      <xdr:col>6</xdr:col>
      <xdr:colOff>38100</xdr:colOff>
      <xdr:row>96</xdr:row>
      <xdr:rowOff>71582</xdr:rowOff>
    </xdr:to>
    <xdr:sp macro="" textlink="">
      <xdr:nvSpPr>
        <xdr:cNvPr id="246" name="フローチャート: 判断 245"/>
        <xdr:cNvSpPr/>
      </xdr:nvSpPr>
      <xdr:spPr>
        <a:xfrm>
          <a:off x="1079500" y="1642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88109</xdr:rowOff>
    </xdr:from>
    <xdr:ext cx="534377" cy="259045"/>
    <xdr:sp macro="" textlink="">
      <xdr:nvSpPr>
        <xdr:cNvPr id="247" name="テキスト ボックス 246"/>
        <xdr:cNvSpPr txBox="1"/>
      </xdr:nvSpPr>
      <xdr:spPr>
        <a:xfrm>
          <a:off x="863111" y="1620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90638</xdr:rowOff>
    </xdr:from>
    <xdr:to>
      <xdr:col>24</xdr:col>
      <xdr:colOff>114300</xdr:colOff>
      <xdr:row>96</xdr:row>
      <xdr:rowOff>20788</xdr:rowOff>
    </xdr:to>
    <xdr:sp macro="" textlink="">
      <xdr:nvSpPr>
        <xdr:cNvPr id="253" name="楕円 252"/>
        <xdr:cNvSpPr/>
      </xdr:nvSpPr>
      <xdr:spPr>
        <a:xfrm>
          <a:off x="4584700" y="163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113515</xdr:rowOff>
    </xdr:from>
    <xdr:ext cx="534377" cy="259045"/>
    <xdr:sp macro="" textlink="">
      <xdr:nvSpPr>
        <xdr:cNvPr id="254" name="扶助費該当値テキスト"/>
        <xdr:cNvSpPr txBox="1"/>
      </xdr:nvSpPr>
      <xdr:spPr>
        <a:xfrm>
          <a:off x="4686300" y="1622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xdr:rowOff>
    </xdr:from>
    <xdr:to>
      <xdr:col>20</xdr:col>
      <xdr:colOff>38100</xdr:colOff>
      <xdr:row>95</xdr:row>
      <xdr:rowOff>101712</xdr:rowOff>
    </xdr:to>
    <xdr:sp macro="" textlink="">
      <xdr:nvSpPr>
        <xdr:cNvPr id="255" name="楕円 254"/>
        <xdr:cNvSpPr/>
      </xdr:nvSpPr>
      <xdr:spPr>
        <a:xfrm>
          <a:off x="3746500" y="1628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118239</xdr:rowOff>
    </xdr:from>
    <xdr:ext cx="534377" cy="259045"/>
    <xdr:sp macro="" textlink="">
      <xdr:nvSpPr>
        <xdr:cNvPr id="256" name="テキスト ボックス 255"/>
        <xdr:cNvSpPr txBox="1"/>
      </xdr:nvSpPr>
      <xdr:spPr>
        <a:xfrm>
          <a:off x="3530111" y="1606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20228</xdr:rowOff>
    </xdr:from>
    <xdr:to>
      <xdr:col>15</xdr:col>
      <xdr:colOff>101600</xdr:colOff>
      <xdr:row>95</xdr:row>
      <xdr:rowOff>121828</xdr:rowOff>
    </xdr:to>
    <xdr:sp macro="" textlink="">
      <xdr:nvSpPr>
        <xdr:cNvPr id="257" name="楕円 256"/>
        <xdr:cNvSpPr/>
      </xdr:nvSpPr>
      <xdr:spPr>
        <a:xfrm>
          <a:off x="2857500" y="163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138355</xdr:rowOff>
    </xdr:from>
    <xdr:ext cx="534377" cy="259045"/>
    <xdr:sp macro="" textlink="">
      <xdr:nvSpPr>
        <xdr:cNvPr id="258" name="テキスト ボックス 257"/>
        <xdr:cNvSpPr txBox="1"/>
      </xdr:nvSpPr>
      <xdr:spPr>
        <a:xfrm>
          <a:off x="2641111" y="1608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23634</xdr:rowOff>
    </xdr:from>
    <xdr:to>
      <xdr:col>10</xdr:col>
      <xdr:colOff>165100</xdr:colOff>
      <xdr:row>96</xdr:row>
      <xdr:rowOff>125234</xdr:rowOff>
    </xdr:to>
    <xdr:sp macro="" textlink="">
      <xdr:nvSpPr>
        <xdr:cNvPr id="259" name="楕円 258"/>
        <xdr:cNvSpPr/>
      </xdr:nvSpPr>
      <xdr:spPr>
        <a:xfrm>
          <a:off x="1968500" y="1648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141761</xdr:rowOff>
    </xdr:from>
    <xdr:ext cx="534377" cy="259045"/>
    <xdr:sp macro="" textlink="">
      <xdr:nvSpPr>
        <xdr:cNvPr id="260" name="テキスト ボックス 259"/>
        <xdr:cNvSpPr txBox="1"/>
      </xdr:nvSpPr>
      <xdr:spPr>
        <a:xfrm>
          <a:off x="1752111" y="1625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17211</xdr:rowOff>
    </xdr:from>
    <xdr:to>
      <xdr:col>6</xdr:col>
      <xdr:colOff>38100</xdr:colOff>
      <xdr:row>96</xdr:row>
      <xdr:rowOff>118811</xdr:rowOff>
    </xdr:to>
    <xdr:sp macro="" textlink="">
      <xdr:nvSpPr>
        <xdr:cNvPr id="261" name="楕円 260"/>
        <xdr:cNvSpPr/>
      </xdr:nvSpPr>
      <xdr:spPr>
        <a:xfrm>
          <a:off x="1079500" y="1647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109938</xdr:rowOff>
    </xdr:from>
    <xdr:ext cx="534377" cy="259045"/>
    <xdr:sp macro="" textlink="">
      <xdr:nvSpPr>
        <xdr:cNvPr id="262" name="テキスト ボックス 261"/>
        <xdr:cNvSpPr txBox="1"/>
      </xdr:nvSpPr>
      <xdr:spPr>
        <a:xfrm>
          <a:off x="863111" y="1656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4" name="テキスト ボックス 283"/>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169029</xdr:rowOff>
    </xdr:from>
    <xdr:to>
      <xdr:col>54</xdr:col>
      <xdr:colOff>189865</xdr:colOff>
      <xdr:row>38</xdr:row>
      <xdr:rowOff>147785</xdr:rowOff>
    </xdr:to>
    <xdr:cxnSp macro="">
      <xdr:nvCxnSpPr>
        <xdr:cNvPr id="286" name="直線コネクタ 285"/>
        <xdr:cNvCxnSpPr/>
      </xdr:nvCxnSpPr>
      <xdr:spPr>
        <a:xfrm flipV="1">
          <a:off x="10475595" y="5312529"/>
          <a:ext cx="1270" cy="1350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151612</xdr:rowOff>
    </xdr:from>
    <xdr:ext cx="534377" cy="259045"/>
    <xdr:sp macro="" textlink="">
      <xdr:nvSpPr>
        <xdr:cNvPr id="287" name="補助費等最小値テキスト"/>
        <xdr:cNvSpPr txBox="1"/>
      </xdr:nvSpPr>
      <xdr:spPr>
        <a:xfrm>
          <a:off x="10528300" y="66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147785</xdr:rowOff>
    </xdr:from>
    <xdr:to>
      <xdr:col>55</xdr:col>
      <xdr:colOff>88900</xdr:colOff>
      <xdr:row>38</xdr:row>
      <xdr:rowOff>147785</xdr:rowOff>
    </xdr:to>
    <xdr:cxnSp macro="">
      <xdr:nvCxnSpPr>
        <xdr:cNvPr id="288" name="直線コネクタ 287"/>
        <xdr:cNvCxnSpPr/>
      </xdr:nvCxnSpPr>
      <xdr:spPr>
        <a:xfrm>
          <a:off x="10388600" y="666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115706</xdr:rowOff>
    </xdr:from>
    <xdr:ext cx="599010" cy="259045"/>
    <xdr:sp macro="" textlink="">
      <xdr:nvSpPr>
        <xdr:cNvPr id="289" name="補助費等最大値テキスト"/>
        <xdr:cNvSpPr txBox="1"/>
      </xdr:nvSpPr>
      <xdr:spPr>
        <a:xfrm>
          <a:off x="10528300" y="508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169029</xdr:rowOff>
    </xdr:from>
    <xdr:to>
      <xdr:col>55</xdr:col>
      <xdr:colOff>88900</xdr:colOff>
      <xdr:row>30</xdr:row>
      <xdr:rowOff>169029</xdr:rowOff>
    </xdr:to>
    <xdr:cxnSp macro="">
      <xdr:nvCxnSpPr>
        <xdr:cNvPr id="290" name="直線コネクタ 289"/>
        <xdr:cNvCxnSpPr/>
      </xdr:nvCxnSpPr>
      <xdr:spPr>
        <a:xfrm>
          <a:off x="10388600" y="531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136997</xdr:rowOff>
    </xdr:from>
    <xdr:to>
      <xdr:col>55</xdr:col>
      <xdr:colOff>0</xdr:colOff>
      <xdr:row>37</xdr:row>
      <xdr:rowOff>142270</xdr:rowOff>
    </xdr:to>
    <xdr:cxnSp macro="">
      <xdr:nvCxnSpPr>
        <xdr:cNvPr id="291" name="直線コネクタ 290"/>
        <xdr:cNvCxnSpPr/>
      </xdr:nvCxnSpPr>
      <xdr:spPr>
        <a:xfrm>
          <a:off x="9639300" y="6480647"/>
          <a:ext cx="838200" cy="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129664</xdr:rowOff>
    </xdr:from>
    <xdr:ext cx="534377" cy="259045"/>
    <xdr:sp macro="" textlink="">
      <xdr:nvSpPr>
        <xdr:cNvPr id="292" name="補助費等平均値テキスト"/>
        <xdr:cNvSpPr txBox="1"/>
      </xdr:nvSpPr>
      <xdr:spPr>
        <a:xfrm>
          <a:off x="10528300" y="6473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151237</xdr:rowOff>
    </xdr:from>
    <xdr:to>
      <xdr:col>55</xdr:col>
      <xdr:colOff>50800</xdr:colOff>
      <xdr:row>38</xdr:row>
      <xdr:rowOff>81387</xdr:rowOff>
    </xdr:to>
    <xdr:sp macro="" textlink="">
      <xdr:nvSpPr>
        <xdr:cNvPr id="293" name="フローチャート: 判断 292"/>
        <xdr:cNvSpPr/>
      </xdr:nvSpPr>
      <xdr:spPr>
        <a:xfrm>
          <a:off x="10426700" y="649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87234</xdr:rowOff>
    </xdr:from>
    <xdr:to>
      <xdr:col>50</xdr:col>
      <xdr:colOff>114300</xdr:colOff>
      <xdr:row>37</xdr:row>
      <xdr:rowOff>136997</xdr:rowOff>
    </xdr:to>
    <xdr:cxnSp macro="">
      <xdr:nvCxnSpPr>
        <xdr:cNvPr id="294" name="直線コネクタ 293"/>
        <xdr:cNvCxnSpPr/>
      </xdr:nvCxnSpPr>
      <xdr:spPr>
        <a:xfrm>
          <a:off x="8750300" y="6430884"/>
          <a:ext cx="889000" cy="4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13467</xdr:rowOff>
    </xdr:from>
    <xdr:to>
      <xdr:col>50</xdr:col>
      <xdr:colOff>165100</xdr:colOff>
      <xdr:row>38</xdr:row>
      <xdr:rowOff>115067</xdr:rowOff>
    </xdr:to>
    <xdr:sp macro="" textlink="">
      <xdr:nvSpPr>
        <xdr:cNvPr id="295" name="フローチャート: 判断 294"/>
        <xdr:cNvSpPr/>
      </xdr:nvSpPr>
      <xdr:spPr>
        <a:xfrm>
          <a:off x="9588500" y="65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106194</xdr:rowOff>
    </xdr:from>
    <xdr:ext cx="534377" cy="259045"/>
    <xdr:sp macro="" textlink="">
      <xdr:nvSpPr>
        <xdr:cNvPr id="296" name="テキスト ボックス 295"/>
        <xdr:cNvSpPr txBox="1"/>
      </xdr:nvSpPr>
      <xdr:spPr>
        <a:xfrm>
          <a:off x="9372111" y="662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43772</xdr:rowOff>
    </xdr:from>
    <xdr:to>
      <xdr:col>45</xdr:col>
      <xdr:colOff>177800</xdr:colOff>
      <xdr:row>37</xdr:row>
      <xdr:rowOff>87234</xdr:rowOff>
    </xdr:to>
    <xdr:cxnSp macro="">
      <xdr:nvCxnSpPr>
        <xdr:cNvPr id="297" name="直線コネクタ 296"/>
        <xdr:cNvCxnSpPr/>
      </xdr:nvCxnSpPr>
      <xdr:spPr>
        <a:xfrm>
          <a:off x="7861300" y="6387422"/>
          <a:ext cx="889000" cy="4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18375</xdr:rowOff>
    </xdr:from>
    <xdr:to>
      <xdr:col>46</xdr:col>
      <xdr:colOff>38100</xdr:colOff>
      <xdr:row>38</xdr:row>
      <xdr:rowOff>119975</xdr:rowOff>
    </xdr:to>
    <xdr:sp macro="" textlink="">
      <xdr:nvSpPr>
        <xdr:cNvPr id="298" name="フローチャート: 判断 297"/>
        <xdr:cNvSpPr/>
      </xdr:nvSpPr>
      <xdr:spPr>
        <a:xfrm>
          <a:off x="8699500" y="653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111102</xdr:rowOff>
    </xdr:from>
    <xdr:ext cx="534377" cy="259045"/>
    <xdr:sp macro="" textlink="">
      <xdr:nvSpPr>
        <xdr:cNvPr id="299" name="テキスト ボックス 298"/>
        <xdr:cNvSpPr txBox="1"/>
      </xdr:nvSpPr>
      <xdr:spPr>
        <a:xfrm>
          <a:off x="8483111" y="662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43772</xdr:rowOff>
    </xdr:from>
    <xdr:to>
      <xdr:col>41</xdr:col>
      <xdr:colOff>50800</xdr:colOff>
      <xdr:row>37</xdr:row>
      <xdr:rowOff>122961</xdr:rowOff>
    </xdr:to>
    <xdr:cxnSp macro="">
      <xdr:nvCxnSpPr>
        <xdr:cNvPr id="300" name="直線コネクタ 299"/>
        <xdr:cNvCxnSpPr/>
      </xdr:nvCxnSpPr>
      <xdr:spPr>
        <a:xfrm flipV="1">
          <a:off x="6972300" y="6387422"/>
          <a:ext cx="889000" cy="7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27203</xdr:rowOff>
    </xdr:from>
    <xdr:to>
      <xdr:col>41</xdr:col>
      <xdr:colOff>101600</xdr:colOff>
      <xdr:row>38</xdr:row>
      <xdr:rowOff>128803</xdr:rowOff>
    </xdr:to>
    <xdr:sp macro="" textlink="">
      <xdr:nvSpPr>
        <xdr:cNvPr id="301" name="フローチャート: 判断 300"/>
        <xdr:cNvSpPr/>
      </xdr:nvSpPr>
      <xdr:spPr>
        <a:xfrm>
          <a:off x="7810500" y="654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119930</xdr:rowOff>
    </xdr:from>
    <xdr:ext cx="534377" cy="259045"/>
    <xdr:sp macro="" textlink="">
      <xdr:nvSpPr>
        <xdr:cNvPr id="302" name="テキスト ボックス 301"/>
        <xdr:cNvSpPr txBox="1"/>
      </xdr:nvSpPr>
      <xdr:spPr>
        <a:xfrm>
          <a:off x="7594111" y="663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49987</xdr:rowOff>
    </xdr:from>
    <xdr:to>
      <xdr:col>36</xdr:col>
      <xdr:colOff>165100</xdr:colOff>
      <xdr:row>38</xdr:row>
      <xdr:rowOff>151587</xdr:rowOff>
    </xdr:to>
    <xdr:sp macro="" textlink="">
      <xdr:nvSpPr>
        <xdr:cNvPr id="303" name="フローチャート: 判断 302"/>
        <xdr:cNvSpPr/>
      </xdr:nvSpPr>
      <xdr:spPr>
        <a:xfrm>
          <a:off x="6921500" y="656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142714</xdr:rowOff>
    </xdr:from>
    <xdr:ext cx="534377" cy="259045"/>
    <xdr:sp macro="" textlink="">
      <xdr:nvSpPr>
        <xdr:cNvPr id="304" name="テキスト ボックス 303"/>
        <xdr:cNvSpPr txBox="1"/>
      </xdr:nvSpPr>
      <xdr:spPr>
        <a:xfrm>
          <a:off x="6705111" y="665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91470</xdr:rowOff>
    </xdr:from>
    <xdr:to>
      <xdr:col>55</xdr:col>
      <xdr:colOff>50800</xdr:colOff>
      <xdr:row>38</xdr:row>
      <xdr:rowOff>21620</xdr:rowOff>
    </xdr:to>
    <xdr:sp macro="" textlink="">
      <xdr:nvSpPr>
        <xdr:cNvPr id="310" name="楕円 309"/>
        <xdr:cNvSpPr/>
      </xdr:nvSpPr>
      <xdr:spPr>
        <a:xfrm>
          <a:off x="10426700" y="64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114347</xdr:rowOff>
    </xdr:from>
    <xdr:ext cx="599010" cy="259045"/>
    <xdr:sp macro="" textlink="">
      <xdr:nvSpPr>
        <xdr:cNvPr id="311" name="補助費等該当値テキスト"/>
        <xdr:cNvSpPr txBox="1"/>
      </xdr:nvSpPr>
      <xdr:spPr>
        <a:xfrm>
          <a:off x="10528300" y="628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86197</xdr:rowOff>
    </xdr:from>
    <xdr:to>
      <xdr:col>50</xdr:col>
      <xdr:colOff>165100</xdr:colOff>
      <xdr:row>38</xdr:row>
      <xdr:rowOff>16346</xdr:rowOff>
    </xdr:to>
    <xdr:sp macro="" textlink="">
      <xdr:nvSpPr>
        <xdr:cNvPr id="312" name="楕円 311"/>
        <xdr:cNvSpPr/>
      </xdr:nvSpPr>
      <xdr:spPr>
        <a:xfrm>
          <a:off x="9588500" y="64298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32874</xdr:rowOff>
    </xdr:from>
    <xdr:ext cx="599010" cy="259045"/>
    <xdr:sp macro="" textlink="">
      <xdr:nvSpPr>
        <xdr:cNvPr id="313" name="テキスト ボックス 312"/>
        <xdr:cNvSpPr txBox="1"/>
      </xdr:nvSpPr>
      <xdr:spPr>
        <a:xfrm>
          <a:off x="9339795" y="620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36434</xdr:rowOff>
    </xdr:from>
    <xdr:to>
      <xdr:col>46</xdr:col>
      <xdr:colOff>38100</xdr:colOff>
      <xdr:row>37</xdr:row>
      <xdr:rowOff>138034</xdr:rowOff>
    </xdr:to>
    <xdr:sp macro="" textlink="">
      <xdr:nvSpPr>
        <xdr:cNvPr id="314" name="楕円 313"/>
        <xdr:cNvSpPr/>
      </xdr:nvSpPr>
      <xdr:spPr>
        <a:xfrm>
          <a:off x="8699500" y="63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154561</xdr:rowOff>
    </xdr:from>
    <xdr:ext cx="599010" cy="259045"/>
    <xdr:sp macro="" textlink="">
      <xdr:nvSpPr>
        <xdr:cNvPr id="315" name="テキスト ボックス 314"/>
        <xdr:cNvSpPr txBox="1"/>
      </xdr:nvSpPr>
      <xdr:spPr>
        <a:xfrm>
          <a:off x="8450795" y="615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164422</xdr:rowOff>
    </xdr:from>
    <xdr:to>
      <xdr:col>41</xdr:col>
      <xdr:colOff>101600</xdr:colOff>
      <xdr:row>37</xdr:row>
      <xdr:rowOff>94572</xdr:rowOff>
    </xdr:to>
    <xdr:sp macro="" textlink="">
      <xdr:nvSpPr>
        <xdr:cNvPr id="316" name="楕円 315"/>
        <xdr:cNvSpPr/>
      </xdr:nvSpPr>
      <xdr:spPr>
        <a:xfrm>
          <a:off x="7810500" y="633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111099</xdr:rowOff>
    </xdr:from>
    <xdr:ext cx="599010" cy="259045"/>
    <xdr:sp macro="" textlink="">
      <xdr:nvSpPr>
        <xdr:cNvPr id="317" name="テキスト ボックス 316"/>
        <xdr:cNvSpPr txBox="1"/>
      </xdr:nvSpPr>
      <xdr:spPr>
        <a:xfrm>
          <a:off x="7561795" y="611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72161</xdr:rowOff>
    </xdr:from>
    <xdr:to>
      <xdr:col>36</xdr:col>
      <xdr:colOff>165100</xdr:colOff>
      <xdr:row>38</xdr:row>
      <xdr:rowOff>2311</xdr:rowOff>
    </xdr:to>
    <xdr:sp macro="" textlink="">
      <xdr:nvSpPr>
        <xdr:cNvPr id="318" name="楕円 317"/>
        <xdr:cNvSpPr/>
      </xdr:nvSpPr>
      <xdr:spPr>
        <a:xfrm>
          <a:off x="6921500" y="64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18838</xdr:rowOff>
    </xdr:from>
    <xdr:ext cx="599010" cy="259045"/>
    <xdr:sp macro="" textlink="">
      <xdr:nvSpPr>
        <xdr:cNvPr id="319" name="テキスト ボックス 318"/>
        <xdr:cNvSpPr txBox="1"/>
      </xdr:nvSpPr>
      <xdr:spPr>
        <a:xfrm>
          <a:off x="6672795" y="6191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1" name="テキスト ボックス 340"/>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46092</xdr:rowOff>
    </xdr:from>
    <xdr:to>
      <xdr:col>54</xdr:col>
      <xdr:colOff>189865</xdr:colOff>
      <xdr:row>59</xdr:row>
      <xdr:rowOff>64014</xdr:rowOff>
    </xdr:to>
    <xdr:cxnSp macro="">
      <xdr:nvCxnSpPr>
        <xdr:cNvPr id="345" name="直線コネクタ 344"/>
        <xdr:cNvCxnSpPr/>
      </xdr:nvCxnSpPr>
      <xdr:spPr>
        <a:xfrm flipV="1">
          <a:off x="10475595" y="8618592"/>
          <a:ext cx="1270" cy="15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67841</xdr:rowOff>
    </xdr:from>
    <xdr:ext cx="534377" cy="259045"/>
    <xdr:sp macro="" textlink="">
      <xdr:nvSpPr>
        <xdr:cNvPr id="346" name="普通建設事業費最小値テキスト"/>
        <xdr:cNvSpPr txBox="1"/>
      </xdr:nvSpPr>
      <xdr:spPr>
        <a:xfrm>
          <a:off x="10528300" y="1018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64014</xdr:rowOff>
    </xdr:from>
    <xdr:to>
      <xdr:col>55</xdr:col>
      <xdr:colOff>88900</xdr:colOff>
      <xdr:row>59</xdr:row>
      <xdr:rowOff>64014</xdr:rowOff>
    </xdr:to>
    <xdr:cxnSp macro="">
      <xdr:nvCxnSpPr>
        <xdr:cNvPr id="347" name="直線コネクタ 346"/>
        <xdr:cNvCxnSpPr/>
      </xdr:nvCxnSpPr>
      <xdr:spPr>
        <a:xfrm>
          <a:off x="10388600" y="1017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164219</xdr:rowOff>
    </xdr:from>
    <xdr:ext cx="599010" cy="259045"/>
    <xdr:sp macro="" textlink="">
      <xdr:nvSpPr>
        <xdr:cNvPr id="348" name="普通建設事業費最大値テキスト"/>
        <xdr:cNvSpPr txBox="1"/>
      </xdr:nvSpPr>
      <xdr:spPr>
        <a:xfrm>
          <a:off x="10528300" y="839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46092</xdr:rowOff>
    </xdr:from>
    <xdr:to>
      <xdr:col>55</xdr:col>
      <xdr:colOff>88900</xdr:colOff>
      <xdr:row>50</xdr:row>
      <xdr:rowOff>46092</xdr:rowOff>
    </xdr:to>
    <xdr:cxnSp macro="">
      <xdr:nvCxnSpPr>
        <xdr:cNvPr id="349" name="直線コネクタ 348"/>
        <xdr:cNvCxnSpPr/>
      </xdr:nvCxnSpPr>
      <xdr:spPr>
        <a:xfrm>
          <a:off x="10388600" y="861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61220</xdr:rowOff>
    </xdr:from>
    <xdr:to>
      <xdr:col>55</xdr:col>
      <xdr:colOff>0</xdr:colOff>
      <xdr:row>58</xdr:row>
      <xdr:rowOff>72619</xdr:rowOff>
    </xdr:to>
    <xdr:cxnSp macro="">
      <xdr:nvCxnSpPr>
        <xdr:cNvPr id="350" name="直線コネクタ 349"/>
        <xdr:cNvCxnSpPr/>
      </xdr:nvCxnSpPr>
      <xdr:spPr>
        <a:xfrm>
          <a:off x="9639300" y="10005320"/>
          <a:ext cx="838200" cy="1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51"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52" name="フローチャート: 判断 351"/>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61220</xdr:rowOff>
    </xdr:from>
    <xdr:to>
      <xdr:col>50</xdr:col>
      <xdr:colOff>114300</xdr:colOff>
      <xdr:row>58</xdr:row>
      <xdr:rowOff>78620</xdr:rowOff>
    </xdr:to>
    <xdr:cxnSp macro="">
      <xdr:nvCxnSpPr>
        <xdr:cNvPr id="353" name="直線コネクタ 352"/>
        <xdr:cNvCxnSpPr/>
      </xdr:nvCxnSpPr>
      <xdr:spPr>
        <a:xfrm flipV="1">
          <a:off x="8750300" y="10005320"/>
          <a:ext cx="889000" cy="1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58041</xdr:rowOff>
    </xdr:from>
    <xdr:to>
      <xdr:col>50</xdr:col>
      <xdr:colOff>165100</xdr:colOff>
      <xdr:row>58</xdr:row>
      <xdr:rowOff>159641</xdr:rowOff>
    </xdr:to>
    <xdr:sp macro="" textlink="">
      <xdr:nvSpPr>
        <xdr:cNvPr id="354" name="フローチャート: 判断 353"/>
        <xdr:cNvSpPr/>
      </xdr:nvSpPr>
      <xdr:spPr>
        <a:xfrm>
          <a:off x="95885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150768</xdr:rowOff>
    </xdr:from>
    <xdr:ext cx="534377" cy="259045"/>
    <xdr:sp macro="" textlink="">
      <xdr:nvSpPr>
        <xdr:cNvPr id="355" name="テキスト ボックス 354"/>
        <xdr:cNvSpPr txBox="1"/>
      </xdr:nvSpPr>
      <xdr:spPr>
        <a:xfrm>
          <a:off x="9372111" y="1009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78620</xdr:rowOff>
    </xdr:from>
    <xdr:to>
      <xdr:col>45</xdr:col>
      <xdr:colOff>177800</xdr:colOff>
      <xdr:row>58</xdr:row>
      <xdr:rowOff>126155</xdr:rowOff>
    </xdr:to>
    <xdr:cxnSp macro="">
      <xdr:nvCxnSpPr>
        <xdr:cNvPr id="356" name="直線コネクタ 355"/>
        <xdr:cNvCxnSpPr/>
      </xdr:nvCxnSpPr>
      <xdr:spPr>
        <a:xfrm flipV="1">
          <a:off x="7861300" y="10022720"/>
          <a:ext cx="889000" cy="4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31549</xdr:rowOff>
    </xdr:from>
    <xdr:to>
      <xdr:col>46</xdr:col>
      <xdr:colOff>38100</xdr:colOff>
      <xdr:row>58</xdr:row>
      <xdr:rowOff>133149</xdr:rowOff>
    </xdr:to>
    <xdr:sp macro="" textlink="">
      <xdr:nvSpPr>
        <xdr:cNvPr id="357" name="フローチャート: 判断 356"/>
        <xdr:cNvSpPr/>
      </xdr:nvSpPr>
      <xdr:spPr>
        <a:xfrm>
          <a:off x="8699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124276</xdr:rowOff>
    </xdr:from>
    <xdr:ext cx="599010" cy="259045"/>
    <xdr:sp macro="" textlink="">
      <xdr:nvSpPr>
        <xdr:cNvPr id="358" name="テキスト ボックス 357"/>
        <xdr:cNvSpPr txBox="1"/>
      </xdr:nvSpPr>
      <xdr:spPr>
        <a:xfrm>
          <a:off x="8450795" y="1006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42720</xdr:rowOff>
    </xdr:from>
    <xdr:to>
      <xdr:col>41</xdr:col>
      <xdr:colOff>50800</xdr:colOff>
      <xdr:row>58</xdr:row>
      <xdr:rowOff>126155</xdr:rowOff>
    </xdr:to>
    <xdr:cxnSp macro="">
      <xdr:nvCxnSpPr>
        <xdr:cNvPr id="359" name="直線コネクタ 358"/>
        <xdr:cNvCxnSpPr/>
      </xdr:nvCxnSpPr>
      <xdr:spPr>
        <a:xfrm>
          <a:off x="6972300" y="9986820"/>
          <a:ext cx="889000" cy="8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92856</xdr:rowOff>
    </xdr:from>
    <xdr:to>
      <xdr:col>41</xdr:col>
      <xdr:colOff>101600</xdr:colOff>
      <xdr:row>59</xdr:row>
      <xdr:rowOff>23006</xdr:rowOff>
    </xdr:to>
    <xdr:sp macro="" textlink="">
      <xdr:nvSpPr>
        <xdr:cNvPr id="360" name="フローチャート: 判断 359"/>
        <xdr:cNvSpPr/>
      </xdr:nvSpPr>
      <xdr:spPr>
        <a:xfrm>
          <a:off x="7810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14133</xdr:rowOff>
    </xdr:from>
    <xdr:ext cx="534377" cy="259045"/>
    <xdr:sp macro="" textlink="">
      <xdr:nvSpPr>
        <xdr:cNvPr id="361" name="テキスト ボックス 360"/>
        <xdr:cNvSpPr txBox="1"/>
      </xdr:nvSpPr>
      <xdr:spPr>
        <a:xfrm>
          <a:off x="7594111" y="101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80401</xdr:rowOff>
    </xdr:from>
    <xdr:to>
      <xdr:col>36</xdr:col>
      <xdr:colOff>165100</xdr:colOff>
      <xdr:row>59</xdr:row>
      <xdr:rowOff>10551</xdr:rowOff>
    </xdr:to>
    <xdr:sp macro="" textlink="">
      <xdr:nvSpPr>
        <xdr:cNvPr id="362" name="フローチャート: 判断 361"/>
        <xdr:cNvSpPr/>
      </xdr:nvSpPr>
      <xdr:spPr>
        <a:xfrm>
          <a:off x="6921500" y="1002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1678</xdr:rowOff>
    </xdr:from>
    <xdr:ext cx="534377" cy="259045"/>
    <xdr:sp macro="" textlink="">
      <xdr:nvSpPr>
        <xdr:cNvPr id="363" name="テキスト ボックス 362"/>
        <xdr:cNvSpPr txBox="1"/>
      </xdr:nvSpPr>
      <xdr:spPr>
        <a:xfrm>
          <a:off x="6705111" y="1011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21819</xdr:rowOff>
    </xdr:from>
    <xdr:to>
      <xdr:col>55</xdr:col>
      <xdr:colOff>50800</xdr:colOff>
      <xdr:row>58</xdr:row>
      <xdr:rowOff>123419</xdr:rowOff>
    </xdr:to>
    <xdr:sp macro="" textlink="">
      <xdr:nvSpPr>
        <xdr:cNvPr id="369" name="楕円 368"/>
        <xdr:cNvSpPr/>
      </xdr:nvSpPr>
      <xdr:spPr>
        <a:xfrm>
          <a:off x="10426700" y="99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44696</xdr:rowOff>
    </xdr:from>
    <xdr:ext cx="599010" cy="259045"/>
    <xdr:sp macro="" textlink="">
      <xdr:nvSpPr>
        <xdr:cNvPr id="370" name="普通建設事業費該当値テキスト"/>
        <xdr:cNvSpPr txBox="1"/>
      </xdr:nvSpPr>
      <xdr:spPr>
        <a:xfrm>
          <a:off x="10528300" y="981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10420</xdr:rowOff>
    </xdr:from>
    <xdr:to>
      <xdr:col>50</xdr:col>
      <xdr:colOff>165100</xdr:colOff>
      <xdr:row>58</xdr:row>
      <xdr:rowOff>112020</xdr:rowOff>
    </xdr:to>
    <xdr:sp macro="" textlink="">
      <xdr:nvSpPr>
        <xdr:cNvPr id="371" name="楕円 370"/>
        <xdr:cNvSpPr/>
      </xdr:nvSpPr>
      <xdr:spPr>
        <a:xfrm>
          <a:off x="9588500" y="99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128547</xdr:rowOff>
    </xdr:from>
    <xdr:ext cx="599010" cy="259045"/>
    <xdr:sp macro="" textlink="">
      <xdr:nvSpPr>
        <xdr:cNvPr id="372" name="テキスト ボックス 371"/>
        <xdr:cNvSpPr txBox="1"/>
      </xdr:nvSpPr>
      <xdr:spPr>
        <a:xfrm>
          <a:off x="9339795" y="972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27820</xdr:rowOff>
    </xdr:from>
    <xdr:to>
      <xdr:col>46</xdr:col>
      <xdr:colOff>38100</xdr:colOff>
      <xdr:row>58</xdr:row>
      <xdr:rowOff>129420</xdr:rowOff>
    </xdr:to>
    <xdr:sp macro="" textlink="">
      <xdr:nvSpPr>
        <xdr:cNvPr id="373" name="楕円 372"/>
        <xdr:cNvSpPr/>
      </xdr:nvSpPr>
      <xdr:spPr>
        <a:xfrm>
          <a:off x="8699500" y="99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145947</xdr:rowOff>
    </xdr:from>
    <xdr:ext cx="599010" cy="259045"/>
    <xdr:sp macro="" textlink="">
      <xdr:nvSpPr>
        <xdr:cNvPr id="374" name="テキスト ボックス 373"/>
        <xdr:cNvSpPr txBox="1"/>
      </xdr:nvSpPr>
      <xdr:spPr>
        <a:xfrm>
          <a:off x="8450795" y="974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75355</xdr:rowOff>
    </xdr:from>
    <xdr:to>
      <xdr:col>41</xdr:col>
      <xdr:colOff>101600</xdr:colOff>
      <xdr:row>59</xdr:row>
      <xdr:rowOff>5505</xdr:rowOff>
    </xdr:to>
    <xdr:sp macro="" textlink="">
      <xdr:nvSpPr>
        <xdr:cNvPr id="375" name="楕円 374"/>
        <xdr:cNvSpPr/>
      </xdr:nvSpPr>
      <xdr:spPr>
        <a:xfrm>
          <a:off x="7810500" y="100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22032</xdr:rowOff>
    </xdr:from>
    <xdr:ext cx="534377" cy="259045"/>
    <xdr:sp macro="" textlink="">
      <xdr:nvSpPr>
        <xdr:cNvPr id="376" name="テキスト ボックス 375"/>
        <xdr:cNvSpPr txBox="1"/>
      </xdr:nvSpPr>
      <xdr:spPr>
        <a:xfrm>
          <a:off x="7594111" y="979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163370</xdr:rowOff>
    </xdr:from>
    <xdr:to>
      <xdr:col>36</xdr:col>
      <xdr:colOff>165100</xdr:colOff>
      <xdr:row>58</xdr:row>
      <xdr:rowOff>93520</xdr:rowOff>
    </xdr:to>
    <xdr:sp macro="" textlink="">
      <xdr:nvSpPr>
        <xdr:cNvPr id="377" name="楕円 376"/>
        <xdr:cNvSpPr/>
      </xdr:nvSpPr>
      <xdr:spPr>
        <a:xfrm>
          <a:off x="6921500" y="993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110047</xdr:rowOff>
    </xdr:from>
    <xdr:ext cx="599010" cy="259045"/>
    <xdr:sp macro="" textlink="">
      <xdr:nvSpPr>
        <xdr:cNvPr id="378" name="テキスト ボックス 377"/>
        <xdr:cNvSpPr txBox="1"/>
      </xdr:nvSpPr>
      <xdr:spPr>
        <a:xfrm>
          <a:off x="6672795" y="971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2" name="テキスト ボックス 391"/>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4" name="テキスト ボックス 393"/>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6" name="テキスト ボックス 395"/>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8" name="テキスト ボックス 397"/>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0" name="テキスト ボックス 399"/>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2" name="テキスト ボックス 40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39198</xdr:rowOff>
    </xdr:from>
    <xdr:to>
      <xdr:col>54</xdr:col>
      <xdr:colOff>189865</xdr:colOff>
      <xdr:row>79</xdr:row>
      <xdr:rowOff>98879</xdr:rowOff>
    </xdr:to>
    <xdr:cxnSp macro="">
      <xdr:nvCxnSpPr>
        <xdr:cNvPr id="404" name="直線コネクタ 403"/>
        <xdr:cNvCxnSpPr/>
      </xdr:nvCxnSpPr>
      <xdr:spPr>
        <a:xfrm flipV="1">
          <a:off x="10475595" y="12212148"/>
          <a:ext cx="1270" cy="143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157325</xdr:rowOff>
    </xdr:from>
    <xdr:ext cx="599010" cy="259045"/>
    <xdr:sp macro="" textlink="">
      <xdr:nvSpPr>
        <xdr:cNvPr id="407" name="普通建設事業費 （ うち新規整備　）最大値テキスト"/>
        <xdr:cNvSpPr txBox="1"/>
      </xdr:nvSpPr>
      <xdr:spPr>
        <a:xfrm>
          <a:off x="10528300" y="1198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39198</xdr:rowOff>
    </xdr:from>
    <xdr:to>
      <xdr:col>55</xdr:col>
      <xdr:colOff>88900</xdr:colOff>
      <xdr:row>71</xdr:row>
      <xdr:rowOff>39198</xdr:rowOff>
    </xdr:to>
    <xdr:cxnSp macro="">
      <xdr:nvCxnSpPr>
        <xdr:cNvPr id="408" name="直線コネクタ 407"/>
        <xdr:cNvCxnSpPr/>
      </xdr:nvCxnSpPr>
      <xdr:spPr>
        <a:xfrm>
          <a:off x="10388600" y="122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42114</xdr:rowOff>
    </xdr:from>
    <xdr:to>
      <xdr:col>55</xdr:col>
      <xdr:colOff>0</xdr:colOff>
      <xdr:row>79</xdr:row>
      <xdr:rowOff>97594</xdr:rowOff>
    </xdr:to>
    <xdr:cxnSp macro="">
      <xdr:nvCxnSpPr>
        <xdr:cNvPr id="409" name="直線コネクタ 408"/>
        <xdr:cNvCxnSpPr/>
      </xdr:nvCxnSpPr>
      <xdr:spPr>
        <a:xfrm>
          <a:off x="9639300" y="13586664"/>
          <a:ext cx="838200" cy="5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167795</xdr:rowOff>
    </xdr:from>
    <xdr:ext cx="534377" cy="259045"/>
    <xdr:sp macro="" textlink="">
      <xdr:nvSpPr>
        <xdr:cNvPr id="410" name="普通建設事業費 （ うち新規整備　）平均値テキスト"/>
        <xdr:cNvSpPr txBox="1"/>
      </xdr:nvSpPr>
      <xdr:spPr>
        <a:xfrm>
          <a:off x="10528300" y="1336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144918</xdr:rowOff>
    </xdr:from>
    <xdr:to>
      <xdr:col>55</xdr:col>
      <xdr:colOff>50800</xdr:colOff>
      <xdr:row>79</xdr:row>
      <xdr:rowOff>75068</xdr:rowOff>
    </xdr:to>
    <xdr:sp macro="" textlink="">
      <xdr:nvSpPr>
        <xdr:cNvPr id="411" name="フローチャート: 判断 410"/>
        <xdr:cNvSpPr/>
      </xdr:nvSpPr>
      <xdr:spPr>
        <a:xfrm>
          <a:off x="10426700" y="1351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42114</xdr:rowOff>
    </xdr:from>
    <xdr:to>
      <xdr:col>50</xdr:col>
      <xdr:colOff>114300</xdr:colOff>
      <xdr:row>79</xdr:row>
      <xdr:rowOff>45255</xdr:rowOff>
    </xdr:to>
    <xdr:cxnSp macro="">
      <xdr:nvCxnSpPr>
        <xdr:cNvPr id="412" name="直線コネクタ 411"/>
        <xdr:cNvCxnSpPr/>
      </xdr:nvCxnSpPr>
      <xdr:spPr>
        <a:xfrm flipV="1">
          <a:off x="8750300" y="13586664"/>
          <a:ext cx="889000" cy="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137384</xdr:rowOff>
    </xdr:from>
    <xdr:to>
      <xdr:col>50</xdr:col>
      <xdr:colOff>165100</xdr:colOff>
      <xdr:row>79</xdr:row>
      <xdr:rowOff>67534</xdr:rowOff>
    </xdr:to>
    <xdr:sp macro="" textlink="">
      <xdr:nvSpPr>
        <xdr:cNvPr id="413" name="フローチャート: 判断 412"/>
        <xdr:cNvSpPr/>
      </xdr:nvSpPr>
      <xdr:spPr>
        <a:xfrm>
          <a:off x="95885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84061</xdr:rowOff>
    </xdr:from>
    <xdr:ext cx="534377" cy="259045"/>
    <xdr:sp macro="" textlink="">
      <xdr:nvSpPr>
        <xdr:cNvPr id="414" name="テキスト ボックス 413"/>
        <xdr:cNvSpPr txBox="1"/>
      </xdr:nvSpPr>
      <xdr:spPr>
        <a:xfrm>
          <a:off x="9372111" y="132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45255</xdr:rowOff>
    </xdr:from>
    <xdr:to>
      <xdr:col>45</xdr:col>
      <xdr:colOff>177800</xdr:colOff>
      <xdr:row>79</xdr:row>
      <xdr:rowOff>85190</xdr:rowOff>
    </xdr:to>
    <xdr:cxnSp macro="">
      <xdr:nvCxnSpPr>
        <xdr:cNvPr id="415" name="直線コネクタ 414"/>
        <xdr:cNvCxnSpPr/>
      </xdr:nvCxnSpPr>
      <xdr:spPr>
        <a:xfrm flipV="1">
          <a:off x="7861300" y="13589805"/>
          <a:ext cx="889000" cy="3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119805</xdr:rowOff>
    </xdr:from>
    <xdr:to>
      <xdr:col>46</xdr:col>
      <xdr:colOff>38100</xdr:colOff>
      <xdr:row>79</xdr:row>
      <xdr:rowOff>49955</xdr:rowOff>
    </xdr:to>
    <xdr:sp macro="" textlink="">
      <xdr:nvSpPr>
        <xdr:cNvPr id="416" name="フローチャート: 判断 415"/>
        <xdr:cNvSpPr/>
      </xdr:nvSpPr>
      <xdr:spPr>
        <a:xfrm>
          <a:off x="8699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66482</xdr:rowOff>
    </xdr:from>
    <xdr:ext cx="534377" cy="259045"/>
    <xdr:sp macro="" textlink="">
      <xdr:nvSpPr>
        <xdr:cNvPr id="417" name="テキスト ボックス 416"/>
        <xdr:cNvSpPr txBox="1"/>
      </xdr:nvSpPr>
      <xdr:spPr>
        <a:xfrm>
          <a:off x="8483111" y="13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38740</xdr:rowOff>
    </xdr:from>
    <xdr:to>
      <xdr:col>41</xdr:col>
      <xdr:colOff>50800</xdr:colOff>
      <xdr:row>79</xdr:row>
      <xdr:rowOff>85190</xdr:rowOff>
    </xdr:to>
    <xdr:cxnSp macro="">
      <xdr:nvCxnSpPr>
        <xdr:cNvPr id="418" name="直線コネクタ 417"/>
        <xdr:cNvCxnSpPr/>
      </xdr:nvCxnSpPr>
      <xdr:spPr>
        <a:xfrm>
          <a:off x="6972300" y="13583290"/>
          <a:ext cx="889000" cy="4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154919</xdr:rowOff>
    </xdr:from>
    <xdr:to>
      <xdr:col>41</xdr:col>
      <xdr:colOff>101600</xdr:colOff>
      <xdr:row>79</xdr:row>
      <xdr:rowOff>85069</xdr:rowOff>
    </xdr:to>
    <xdr:sp macro="" textlink="">
      <xdr:nvSpPr>
        <xdr:cNvPr id="419" name="フローチャート: 判断 418"/>
        <xdr:cNvSpPr/>
      </xdr:nvSpPr>
      <xdr:spPr>
        <a:xfrm>
          <a:off x="7810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101596</xdr:rowOff>
    </xdr:from>
    <xdr:ext cx="534377" cy="259045"/>
    <xdr:sp macro="" textlink="">
      <xdr:nvSpPr>
        <xdr:cNvPr id="420" name="テキスト ボックス 419"/>
        <xdr:cNvSpPr txBox="1"/>
      </xdr:nvSpPr>
      <xdr:spPr>
        <a:xfrm>
          <a:off x="7594111" y="133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153572</xdr:rowOff>
    </xdr:from>
    <xdr:to>
      <xdr:col>36</xdr:col>
      <xdr:colOff>165100</xdr:colOff>
      <xdr:row>79</xdr:row>
      <xdr:rowOff>83722</xdr:rowOff>
    </xdr:to>
    <xdr:sp macro="" textlink="">
      <xdr:nvSpPr>
        <xdr:cNvPr id="421" name="フローチャート: 判断 420"/>
        <xdr:cNvSpPr/>
      </xdr:nvSpPr>
      <xdr:spPr>
        <a:xfrm>
          <a:off x="6921500" y="135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100249</xdr:rowOff>
    </xdr:from>
    <xdr:ext cx="534377" cy="259045"/>
    <xdr:sp macro="" textlink="">
      <xdr:nvSpPr>
        <xdr:cNvPr id="422" name="テキスト ボックス 421"/>
        <xdr:cNvSpPr txBox="1"/>
      </xdr:nvSpPr>
      <xdr:spPr>
        <a:xfrm>
          <a:off x="6705111" y="133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46794</xdr:rowOff>
    </xdr:from>
    <xdr:to>
      <xdr:col>55</xdr:col>
      <xdr:colOff>50800</xdr:colOff>
      <xdr:row>79</xdr:row>
      <xdr:rowOff>148394</xdr:rowOff>
    </xdr:to>
    <xdr:sp macro="" textlink="">
      <xdr:nvSpPr>
        <xdr:cNvPr id="428" name="楕円 427"/>
        <xdr:cNvSpPr/>
      </xdr:nvSpPr>
      <xdr:spPr>
        <a:xfrm>
          <a:off x="10426700" y="135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133171</xdr:rowOff>
    </xdr:from>
    <xdr:ext cx="378565" cy="259045"/>
    <xdr:sp macro="" textlink="">
      <xdr:nvSpPr>
        <xdr:cNvPr id="429" name="普通建設事業費 （ うち新規整備　）該当値テキスト"/>
        <xdr:cNvSpPr txBox="1"/>
      </xdr:nvSpPr>
      <xdr:spPr>
        <a:xfrm>
          <a:off x="10528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162764</xdr:rowOff>
    </xdr:from>
    <xdr:to>
      <xdr:col>50</xdr:col>
      <xdr:colOff>165100</xdr:colOff>
      <xdr:row>79</xdr:row>
      <xdr:rowOff>92914</xdr:rowOff>
    </xdr:to>
    <xdr:sp macro="" textlink="">
      <xdr:nvSpPr>
        <xdr:cNvPr id="430" name="楕円 429"/>
        <xdr:cNvSpPr/>
      </xdr:nvSpPr>
      <xdr:spPr>
        <a:xfrm>
          <a:off x="9588500" y="135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84041</xdr:rowOff>
    </xdr:from>
    <xdr:ext cx="534377" cy="259045"/>
    <xdr:sp macro="" textlink="">
      <xdr:nvSpPr>
        <xdr:cNvPr id="431" name="テキスト ボックス 430"/>
        <xdr:cNvSpPr txBox="1"/>
      </xdr:nvSpPr>
      <xdr:spPr>
        <a:xfrm>
          <a:off x="9372111" y="1362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165905</xdr:rowOff>
    </xdr:from>
    <xdr:to>
      <xdr:col>46</xdr:col>
      <xdr:colOff>38100</xdr:colOff>
      <xdr:row>79</xdr:row>
      <xdr:rowOff>96055</xdr:rowOff>
    </xdr:to>
    <xdr:sp macro="" textlink="">
      <xdr:nvSpPr>
        <xdr:cNvPr id="432" name="楕円 431"/>
        <xdr:cNvSpPr/>
      </xdr:nvSpPr>
      <xdr:spPr>
        <a:xfrm>
          <a:off x="8699500" y="135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87182</xdr:rowOff>
    </xdr:from>
    <xdr:ext cx="534377" cy="259045"/>
    <xdr:sp macro="" textlink="">
      <xdr:nvSpPr>
        <xdr:cNvPr id="433" name="テキスト ボックス 432"/>
        <xdr:cNvSpPr txBox="1"/>
      </xdr:nvSpPr>
      <xdr:spPr>
        <a:xfrm>
          <a:off x="8483111" y="1363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34390</xdr:rowOff>
    </xdr:from>
    <xdr:to>
      <xdr:col>41</xdr:col>
      <xdr:colOff>101600</xdr:colOff>
      <xdr:row>79</xdr:row>
      <xdr:rowOff>135990</xdr:rowOff>
    </xdr:to>
    <xdr:sp macro="" textlink="">
      <xdr:nvSpPr>
        <xdr:cNvPr id="434" name="楕円 433"/>
        <xdr:cNvSpPr/>
      </xdr:nvSpPr>
      <xdr:spPr>
        <a:xfrm>
          <a:off x="7810500" y="1357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127117</xdr:rowOff>
    </xdr:from>
    <xdr:ext cx="469744" cy="259045"/>
    <xdr:sp macro="" textlink="">
      <xdr:nvSpPr>
        <xdr:cNvPr id="435" name="テキスト ボックス 434"/>
        <xdr:cNvSpPr txBox="1"/>
      </xdr:nvSpPr>
      <xdr:spPr>
        <a:xfrm>
          <a:off x="7626428" y="1367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159390</xdr:rowOff>
    </xdr:from>
    <xdr:to>
      <xdr:col>36</xdr:col>
      <xdr:colOff>165100</xdr:colOff>
      <xdr:row>79</xdr:row>
      <xdr:rowOff>89540</xdr:rowOff>
    </xdr:to>
    <xdr:sp macro="" textlink="">
      <xdr:nvSpPr>
        <xdr:cNvPr id="436" name="楕円 435"/>
        <xdr:cNvSpPr/>
      </xdr:nvSpPr>
      <xdr:spPr>
        <a:xfrm>
          <a:off x="6921500" y="1353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80667</xdr:rowOff>
    </xdr:from>
    <xdr:ext cx="534377" cy="259045"/>
    <xdr:sp macro="" textlink="">
      <xdr:nvSpPr>
        <xdr:cNvPr id="437" name="テキスト ボックス 436"/>
        <xdr:cNvSpPr txBox="1"/>
      </xdr:nvSpPr>
      <xdr:spPr>
        <a:xfrm>
          <a:off x="6705111" y="1362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89326</xdr:rowOff>
    </xdr:from>
    <xdr:to>
      <xdr:col>54</xdr:col>
      <xdr:colOff>189865</xdr:colOff>
      <xdr:row>98</xdr:row>
      <xdr:rowOff>127143</xdr:rowOff>
    </xdr:to>
    <xdr:cxnSp macro="">
      <xdr:nvCxnSpPr>
        <xdr:cNvPr id="463" name="直線コネクタ 462"/>
        <xdr:cNvCxnSpPr/>
      </xdr:nvCxnSpPr>
      <xdr:spPr>
        <a:xfrm flipV="1">
          <a:off x="10475595" y="15348376"/>
          <a:ext cx="1270" cy="158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130970</xdr:rowOff>
    </xdr:from>
    <xdr:ext cx="469744" cy="259045"/>
    <xdr:sp macro="" textlink="">
      <xdr:nvSpPr>
        <xdr:cNvPr id="464" name="普通建設事業費 （ うち更新整備　）最小値テキスト"/>
        <xdr:cNvSpPr txBox="1"/>
      </xdr:nvSpPr>
      <xdr:spPr>
        <a:xfrm>
          <a:off x="10528300" y="1693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127143</xdr:rowOff>
    </xdr:from>
    <xdr:to>
      <xdr:col>55</xdr:col>
      <xdr:colOff>88900</xdr:colOff>
      <xdr:row>98</xdr:row>
      <xdr:rowOff>127143</xdr:rowOff>
    </xdr:to>
    <xdr:cxnSp macro="">
      <xdr:nvCxnSpPr>
        <xdr:cNvPr id="465" name="直線コネクタ 464"/>
        <xdr:cNvCxnSpPr/>
      </xdr:nvCxnSpPr>
      <xdr:spPr>
        <a:xfrm>
          <a:off x="10388600" y="169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36003</xdr:rowOff>
    </xdr:from>
    <xdr:ext cx="599010" cy="259045"/>
    <xdr:sp macro="" textlink="">
      <xdr:nvSpPr>
        <xdr:cNvPr id="466" name="普通建設事業費 （ うち更新整備　）最大値テキスト"/>
        <xdr:cNvSpPr txBox="1"/>
      </xdr:nvSpPr>
      <xdr:spPr>
        <a:xfrm>
          <a:off x="10528300" y="1512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89326</xdr:rowOff>
    </xdr:from>
    <xdr:to>
      <xdr:col>55</xdr:col>
      <xdr:colOff>88900</xdr:colOff>
      <xdr:row>89</xdr:row>
      <xdr:rowOff>89326</xdr:rowOff>
    </xdr:to>
    <xdr:cxnSp macro="">
      <xdr:nvCxnSpPr>
        <xdr:cNvPr id="467" name="直線コネクタ 466"/>
        <xdr:cNvCxnSpPr/>
      </xdr:nvCxnSpPr>
      <xdr:spPr>
        <a:xfrm>
          <a:off x="10388600" y="1534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89</xdr:row>
      <xdr:rowOff>115959</xdr:rowOff>
    </xdr:from>
    <xdr:to>
      <xdr:col>55</xdr:col>
      <xdr:colOff>0</xdr:colOff>
      <xdr:row>93</xdr:row>
      <xdr:rowOff>107598</xdr:rowOff>
    </xdr:to>
    <xdr:cxnSp macro="">
      <xdr:nvCxnSpPr>
        <xdr:cNvPr id="468" name="直線コネクタ 467"/>
        <xdr:cNvCxnSpPr/>
      </xdr:nvCxnSpPr>
      <xdr:spPr>
        <a:xfrm flipV="1">
          <a:off x="9639300" y="15375009"/>
          <a:ext cx="838200" cy="67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127254</xdr:rowOff>
    </xdr:from>
    <xdr:ext cx="534377" cy="259045"/>
    <xdr:sp macro="" textlink="">
      <xdr:nvSpPr>
        <xdr:cNvPr id="469" name="普通建設事業費 （ うち更新整備　）平均値テキスト"/>
        <xdr:cNvSpPr txBox="1"/>
      </xdr:nvSpPr>
      <xdr:spPr>
        <a:xfrm>
          <a:off x="10528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148827</xdr:rowOff>
    </xdr:from>
    <xdr:to>
      <xdr:col>55</xdr:col>
      <xdr:colOff>50800</xdr:colOff>
      <xdr:row>96</xdr:row>
      <xdr:rowOff>78977</xdr:rowOff>
    </xdr:to>
    <xdr:sp macro="" textlink="">
      <xdr:nvSpPr>
        <xdr:cNvPr id="470" name="フローチャート: 判断 469"/>
        <xdr:cNvSpPr/>
      </xdr:nvSpPr>
      <xdr:spPr>
        <a:xfrm>
          <a:off x="104267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39867</xdr:rowOff>
    </xdr:from>
    <xdr:to>
      <xdr:col>50</xdr:col>
      <xdr:colOff>114300</xdr:colOff>
      <xdr:row>93</xdr:row>
      <xdr:rowOff>107598</xdr:rowOff>
    </xdr:to>
    <xdr:cxnSp macro="">
      <xdr:nvCxnSpPr>
        <xdr:cNvPr id="471" name="直線コネクタ 470"/>
        <xdr:cNvCxnSpPr/>
      </xdr:nvCxnSpPr>
      <xdr:spPr>
        <a:xfrm>
          <a:off x="8750300" y="15813267"/>
          <a:ext cx="889000" cy="23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124969</xdr:rowOff>
    </xdr:from>
    <xdr:to>
      <xdr:col>50</xdr:col>
      <xdr:colOff>165100</xdr:colOff>
      <xdr:row>96</xdr:row>
      <xdr:rowOff>55119</xdr:rowOff>
    </xdr:to>
    <xdr:sp macro="" textlink="">
      <xdr:nvSpPr>
        <xdr:cNvPr id="472" name="フローチャート: 判断 471"/>
        <xdr:cNvSpPr/>
      </xdr:nvSpPr>
      <xdr:spPr>
        <a:xfrm>
          <a:off x="9588500" y="1641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46246</xdr:rowOff>
    </xdr:from>
    <xdr:ext cx="534377" cy="259045"/>
    <xdr:sp macro="" textlink="">
      <xdr:nvSpPr>
        <xdr:cNvPr id="473" name="テキスト ボックス 472"/>
        <xdr:cNvSpPr txBox="1"/>
      </xdr:nvSpPr>
      <xdr:spPr>
        <a:xfrm>
          <a:off x="9372111" y="1650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39867</xdr:rowOff>
    </xdr:from>
    <xdr:to>
      <xdr:col>45</xdr:col>
      <xdr:colOff>177800</xdr:colOff>
      <xdr:row>92</xdr:row>
      <xdr:rowOff>124433</xdr:rowOff>
    </xdr:to>
    <xdr:cxnSp macro="">
      <xdr:nvCxnSpPr>
        <xdr:cNvPr id="474" name="直線コネクタ 473"/>
        <xdr:cNvCxnSpPr/>
      </xdr:nvCxnSpPr>
      <xdr:spPr>
        <a:xfrm flipV="1">
          <a:off x="7861300" y="15813267"/>
          <a:ext cx="889000" cy="8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85651</xdr:rowOff>
    </xdr:from>
    <xdr:to>
      <xdr:col>46</xdr:col>
      <xdr:colOff>38100</xdr:colOff>
      <xdr:row>97</xdr:row>
      <xdr:rowOff>15801</xdr:rowOff>
    </xdr:to>
    <xdr:sp macro="" textlink="">
      <xdr:nvSpPr>
        <xdr:cNvPr id="475" name="フローチャート: 判断 474"/>
        <xdr:cNvSpPr/>
      </xdr:nvSpPr>
      <xdr:spPr>
        <a:xfrm>
          <a:off x="8699500" y="1654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6928</xdr:rowOff>
    </xdr:from>
    <xdr:ext cx="534377" cy="259045"/>
    <xdr:sp macro="" textlink="">
      <xdr:nvSpPr>
        <xdr:cNvPr id="476" name="テキスト ボックス 475"/>
        <xdr:cNvSpPr txBox="1"/>
      </xdr:nvSpPr>
      <xdr:spPr>
        <a:xfrm>
          <a:off x="8483111" y="1663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38153</xdr:rowOff>
    </xdr:from>
    <xdr:to>
      <xdr:col>41</xdr:col>
      <xdr:colOff>50800</xdr:colOff>
      <xdr:row>92</xdr:row>
      <xdr:rowOff>124433</xdr:rowOff>
    </xdr:to>
    <xdr:cxnSp macro="">
      <xdr:nvCxnSpPr>
        <xdr:cNvPr id="477" name="直線コネクタ 476"/>
        <xdr:cNvCxnSpPr/>
      </xdr:nvCxnSpPr>
      <xdr:spPr>
        <a:xfrm>
          <a:off x="6972300" y="15468653"/>
          <a:ext cx="889000" cy="42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100166</xdr:rowOff>
    </xdr:from>
    <xdr:to>
      <xdr:col>41</xdr:col>
      <xdr:colOff>101600</xdr:colOff>
      <xdr:row>97</xdr:row>
      <xdr:rowOff>30316</xdr:rowOff>
    </xdr:to>
    <xdr:sp macro="" textlink="">
      <xdr:nvSpPr>
        <xdr:cNvPr id="478" name="フローチャート: 判断 477"/>
        <xdr:cNvSpPr/>
      </xdr:nvSpPr>
      <xdr:spPr>
        <a:xfrm>
          <a:off x="7810500" y="165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21443</xdr:rowOff>
    </xdr:from>
    <xdr:ext cx="534377" cy="259045"/>
    <xdr:sp macro="" textlink="">
      <xdr:nvSpPr>
        <xdr:cNvPr id="479" name="テキスト ボックス 478"/>
        <xdr:cNvSpPr txBox="1"/>
      </xdr:nvSpPr>
      <xdr:spPr>
        <a:xfrm>
          <a:off x="7594111" y="1665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45465</xdr:rowOff>
    </xdr:from>
    <xdr:to>
      <xdr:col>36</xdr:col>
      <xdr:colOff>165100</xdr:colOff>
      <xdr:row>96</xdr:row>
      <xdr:rowOff>147065</xdr:rowOff>
    </xdr:to>
    <xdr:sp macro="" textlink="">
      <xdr:nvSpPr>
        <xdr:cNvPr id="480" name="フローチャート: 判断 479"/>
        <xdr:cNvSpPr/>
      </xdr:nvSpPr>
      <xdr:spPr>
        <a:xfrm>
          <a:off x="6921500" y="1650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138192</xdr:rowOff>
    </xdr:from>
    <xdr:ext cx="534377" cy="259045"/>
    <xdr:sp macro="" textlink="">
      <xdr:nvSpPr>
        <xdr:cNvPr id="481" name="テキスト ボックス 480"/>
        <xdr:cNvSpPr txBox="1"/>
      </xdr:nvSpPr>
      <xdr:spPr>
        <a:xfrm>
          <a:off x="6705111" y="1659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65159</xdr:rowOff>
    </xdr:from>
    <xdr:to>
      <xdr:col>55</xdr:col>
      <xdr:colOff>50800</xdr:colOff>
      <xdr:row>89</xdr:row>
      <xdr:rowOff>166759</xdr:rowOff>
    </xdr:to>
    <xdr:sp macro="" textlink="">
      <xdr:nvSpPr>
        <xdr:cNvPr id="487" name="楕円 486"/>
        <xdr:cNvSpPr/>
      </xdr:nvSpPr>
      <xdr:spPr>
        <a:xfrm>
          <a:off x="10426700" y="1532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88</xdr:row>
      <xdr:rowOff>163004</xdr:rowOff>
    </xdr:from>
    <xdr:ext cx="599010" cy="259045"/>
    <xdr:sp macro="" textlink="">
      <xdr:nvSpPr>
        <xdr:cNvPr id="488" name="普通建設事業費 （ うち更新整備　）該当値テキスト"/>
        <xdr:cNvSpPr txBox="1"/>
      </xdr:nvSpPr>
      <xdr:spPr>
        <a:xfrm>
          <a:off x="10528300" y="1525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56798</xdr:rowOff>
    </xdr:from>
    <xdr:to>
      <xdr:col>50</xdr:col>
      <xdr:colOff>165100</xdr:colOff>
      <xdr:row>93</xdr:row>
      <xdr:rowOff>158398</xdr:rowOff>
    </xdr:to>
    <xdr:sp macro="" textlink="">
      <xdr:nvSpPr>
        <xdr:cNvPr id="489" name="楕円 488"/>
        <xdr:cNvSpPr/>
      </xdr:nvSpPr>
      <xdr:spPr>
        <a:xfrm>
          <a:off x="9588500" y="160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3475</xdr:rowOff>
    </xdr:from>
    <xdr:ext cx="534377" cy="259045"/>
    <xdr:sp macro="" textlink="">
      <xdr:nvSpPr>
        <xdr:cNvPr id="490" name="テキスト ボックス 489"/>
        <xdr:cNvSpPr txBox="1"/>
      </xdr:nvSpPr>
      <xdr:spPr>
        <a:xfrm>
          <a:off x="9372111" y="1577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160517</xdr:rowOff>
    </xdr:from>
    <xdr:to>
      <xdr:col>46</xdr:col>
      <xdr:colOff>38100</xdr:colOff>
      <xdr:row>92</xdr:row>
      <xdr:rowOff>90667</xdr:rowOff>
    </xdr:to>
    <xdr:sp macro="" textlink="">
      <xdr:nvSpPr>
        <xdr:cNvPr id="491" name="楕円 490"/>
        <xdr:cNvSpPr/>
      </xdr:nvSpPr>
      <xdr:spPr>
        <a:xfrm>
          <a:off x="8699500" y="1576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107194</xdr:rowOff>
    </xdr:from>
    <xdr:ext cx="534377" cy="259045"/>
    <xdr:sp macro="" textlink="">
      <xdr:nvSpPr>
        <xdr:cNvPr id="492" name="テキスト ボックス 491"/>
        <xdr:cNvSpPr txBox="1"/>
      </xdr:nvSpPr>
      <xdr:spPr>
        <a:xfrm>
          <a:off x="8483111" y="1553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73633</xdr:rowOff>
    </xdr:from>
    <xdr:to>
      <xdr:col>41</xdr:col>
      <xdr:colOff>101600</xdr:colOff>
      <xdr:row>93</xdr:row>
      <xdr:rowOff>3783</xdr:rowOff>
    </xdr:to>
    <xdr:sp macro="" textlink="">
      <xdr:nvSpPr>
        <xdr:cNvPr id="493" name="楕円 492"/>
        <xdr:cNvSpPr/>
      </xdr:nvSpPr>
      <xdr:spPr>
        <a:xfrm>
          <a:off x="7810500" y="1584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20310</xdr:rowOff>
    </xdr:from>
    <xdr:ext cx="534377" cy="259045"/>
    <xdr:sp macro="" textlink="">
      <xdr:nvSpPr>
        <xdr:cNvPr id="494" name="テキスト ボックス 493"/>
        <xdr:cNvSpPr txBox="1"/>
      </xdr:nvSpPr>
      <xdr:spPr>
        <a:xfrm>
          <a:off x="7594111" y="156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158803</xdr:rowOff>
    </xdr:from>
    <xdr:to>
      <xdr:col>36</xdr:col>
      <xdr:colOff>165100</xdr:colOff>
      <xdr:row>90</xdr:row>
      <xdr:rowOff>88953</xdr:rowOff>
    </xdr:to>
    <xdr:sp macro="" textlink="">
      <xdr:nvSpPr>
        <xdr:cNvPr id="495" name="楕円 494"/>
        <xdr:cNvSpPr/>
      </xdr:nvSpPr>
      <xdr:spPr>
        <a:xfrm>
          <a:off x="6921500" y="1541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88</xdr:row>
      <xdr:rowOff>105480</xdr:rowOff>
    </xdr:from>
    <xdr:ext cx="534377" cy="259045"/>
    <xdr:sp macro="" textlink="">
      <xdr:nvSpPr>
        <xdr:cNvPr id="496" name="テキスト ボックス 495"/>
        <xdr:cNvSpPr txBox="1"/>
      </xdr:nvSpPr>
      <xdr:spPr>
        <a:xfrm>
          <a:off x="6705111" y="1519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122517</xdr:rowOff>
    </xdr:from>
    <xdr:to>
      <xdr:col>85</xdr:col>
      <xdr:colOff>126364</xdr:colOff>
      <xdr:row>39</xdr:row>
      <xdr:rowOff>44450</xdr:rowOff>
    </xdr:to>
    <xdr:cxnSp macro="">
      <xdr:nvCxnSpPr>
        <xdr:cNvPr id="520" name="直線コネクタ 519"/>
        <xdr:cNvCxnSpPr/>
      </xdr:nvCxnSpPr>
      <xdr:spPr>
        <a:xfrm flipV="1">
          <a:off x="16317595" y="5437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69194</xdr:rowOff>
    </xdr:from>
    <xdr:ext cx="534377" cy="259045"/>
    <xdr:sp macro="" textlink="">
      <xdr:nvSpPr>
        <xdr:cNvPr id="523" name="災害復旧事業費最大値テキスト"/>
        <xdr:cNvSpPr txBox="1"/>
      </xdr:nvSpPr>
      <xdr:spPr>
        <a:xfrm>
          <a:off x="16370300" y="521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122517</xdr:rowOff>
    </xdr:from>
    <xdr:to>
      <xdr:col>86</xdr:col>
      <xdr:colOff>25400</xdr:colOff>
      <xdr:row>31</xdr:row>
      <xdr:rowOff>122517</xdr:rowOff>
    </xdr:to>
    <xdr:cxnSp macro="">
      <xdr:nvCxnSpPr>
        <xdr:cNvPr id="524" name="直線コネクタ 523"/>
        <xdr:cNvCxnSpPr/>
      </xdr:nvCxnSpPr>
      <xdr:spPr>
        <a:xfrm>
          <a:off x="16230600" y="543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137909</xdr:rowOff>
    </xdr:from>
    <xdr:to>
      <xdr:col>85</xdr:col>
      <xdr:colOff>127000</xdr:colOff>
      <xdr:row>38</xdr:row>
      <xdr:rowOff>32886</xdr:rowOff>
    </xdr:to>
    <xdr:cxnSp macro="">
      <xdr:nvCxnSpPr>
        <xdr:cNvPr id="525" name="直線コネクタ 524"/>
        <xdr:cNvCxnSpPr/>
      </xdr:nvCxnSpPr>
      <xdr:spPr>
        <a:xfrm flipV="1">
          <a:off x="15481300" y="6138659"/>
          <a:ext cx="838200" cy="40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170425</xdr:rowOff>
    </xdr:from>
    <xdr:ext cx="469744" cy="259045"/>
    <xdr:sp macro="" textlink="">
      <xdr:nvSpPr>
        <xdr:cNvPr id="526" name="災害復旧事業費平均値テキスト"/>
        <xdr:cNvSpPr txBox="1"/>
      </xdr:nvSpPr>
      <xdr:spPr>
        <a:xfrm>
          <a:off x="16370300" y="6514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20548</xdr:rowOff>
    </xdr:from>
    <xdr:to>
      <xdr:col>85</xdr:col>
      <xdr:colOff>177800</xdr:colOff>
      <xdr:row>38</xdr:row>
      <xdr:rowOff>122148</xdr:rowOff>
    </xdr:to>
    <xdr:sp macro="" textlink="">
      <xdr:nvSpPr>
        <xdr:cNvPr id="527" name="フローチャート: 判断 526"/>
        <xdr:cNvSpPr/>
      </xdr:nvSpPr>
      <xdr:spPr>
        <a:xfrm>
          <a:off x="162687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32886</xdr:rowOff>
    </xdr:from>
    <xdr:to>
      <xdr:col>81</xdr:col>
      <xdr:colOff>50800</xdr:colOff>
      <xdr:row>39</xdr:row>
      <xdr:rowOff>44450</xdr:rowOff>
    </xdr:to>
    <xdr:cxnSp macro="">
      <xdr:nvCxnSpPr>
        <xdr:cNvPr id="528" name="直線コネクタ 527"/>
        <xdr:cNvCxnSpPr/>
      </xdr:nvCxnSpPr>
      <xdr:spPr>
        <a:xfrm flipV="1">
          <a:off x="14592300" y="6547986"/>
          <a:ext cx="889000" cy="18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48457</xdr:rowOff>
    </xdr:from>
    <xdr:to>
      <xdr:col>81</xdr:col>
      <xdr:colOff>101600</xdr:colOff>
      <xdr:row>38</xdr:row>
      <xdr:rowOff>150057</xdr:rowOff>
    </xdr:to>
    <xdr:sp macro="" textlink="">
      <xdr:nvSpPr>
        <xdr:cNvPr id="529" name="フローチャート: 判断 528"/>
        <xdr:cNvSpPr/>
      </xdr:nvSpPr>
      <xdr:spPr>
        <a:xfrm>
          <a:off x="15430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141184</xdr:rowOff>
    </xdr:from>
    <xdr:ext cx="469744" cy="259045"/>
    <xdr:sp macro="" textlink="">
      <xdr:nvSpPr>
        <xdr:cNvPr id="530" name="テキスト ボックス 529"/>
        <xdr:cNvSpPr txBox="1"/>
      </xdr:nvSpPr>
      <xdr:spPr>
        <a:xfrm>
          <a:off x="15246428" y="665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35516</xdr:rowOff>
    </xdr:from>
    <xdr:to>
      <xdr:col>76</xdr:col>
      <xdr:colOff>114300</xdr:colOff>
      <xdr:row>39</xdr:row>
      <xdr:rowOff>44450</xdr:rowOff>
    </xdr:to>
    <xdr:cxnSp macro="">
      <xdr:nvCxnSpPr>
        <xdr:cNvPr id="531" name="直線コネクタ 530"/>
        <xdr:cNvCxnSpPr/>
      </xdr:nvCxnSpPr>
      <xdr:spPr>
        <a:xfrm>
          <a:off x="13703300" y="6722066"/>
          <a:ext cx="8890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26073</xdr:rowOff>
    </xdr:from>
    <xdr:to>
      <xdr:col>76</xdr:col>
      <xdr:colOff>165100</xdr:colOff>
      <xdr:row>38</xdr:row>
      <xdr:rowOff>127673</xdr:rowOff>
    </xdr:to>
    <xdr:sp macro="" textlink="">
      <xdr:nvSpPr>
        <xdr:cNvPr id="532" name="フローチャート: 判断 531"/>
        <xdr:cNvSpPr/>
      </xdr:nvSpPr>
      <xdr:spPr>
        <a:xfrm>
          <a:off x="14541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144200</xdr:rowOff>
    </xdr:from>
    <xdr:ext cx="469744" cy="259045"/>
    <xdr:sp macro="" textlink="">
      <xdr:nvSpPr>
        <xdr:cNvPr id="533" name="テキスト ボックス 532"/>
        <xdr:cNvSpPr txBox="1"/>
      </xdr:nvSpPr>
      <xdr:spPr>
        <a:xfrm>
          <a:off x="14357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146958</xdr:rowOff>
    </xdr:from>
    <xdr:to>
      <xdr:col>71</xdr:col>
      <xdr:colOff>177800</xdr:colOff>
      <xdr:row>39</xdr:row>
      <xdr:rowOff>35516</xdr:rowOff>
    </xdr:to>
    <xdr:cxnSp macro="">
      <xdr:nvCxnSpPr>
        <xdr:cNvPr id="534" name="直線コネクタ 533"/>
        <xdr:cNvCxnSpPr/>
      </xdr:nvCxnSpPr>
      <xdr:spPr>
        <a:xfrm>
          <a:off x="12814300" y="6662058"/>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103625</xdr:rowOff>
    </xdr:from>
    <xdr:to>
      <xdr:col>72</xdr:col>
      <xdr:colOff>38100</xdr:colOff>
      <xdr:row>39</xdr:row>
      <xdr:rowOff>33775</xdr:rowOff>
    </xdr:to>
    <xdr:sp macro="" textlink="">
      <xdr:nvSpPr>
        <xdr:cNvPr id="535" name="フローチャート: 判断 534"/>
        <xdr:cNvSpPr/>
      </xdr:nvSpPr>
      <xdr:spPr>
        <a:xfrm>
          <a:off x="13652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50302</xdr:rowOff>
    </xdr:from>
    <xdr:ext cx="469744" cy="259045"/>
    <xdr:sp macro="" textlink="">
      <xdr:nvSpPr>
        <xdr:cNvPr id="536" name="テキスト ボックス 535"/>
        <xdr:cNvSpPr txBox="1"/>
      </xdr:nvSpPr>
      <xdr:spPr>
        <a:xfrm>
          <a:off x="13468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97854</xdr:rowOff>
    </xdr:from>
    <xdr:to>
      <xdr:col>67</xdr:col>
      <xdr:colOff>101600</xdr:colOff>
      <xdr:row>39</xdr:row>
      <xdr:rowOff>28004</xdr:rowOff>
    </xdr:to>
    <xdr:sp macro="" textlink="">
      <xdr:nvSpPr>
        <xdr:cNvPr id="537" name="フローチャート: 判断 536"/>
        <xdr:cNvSpPr/>
      </xdr:nvSpPr>
      <xdr:spPr>
        <a:xfrm>
          <a:off x="12763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19131</xdr:rowOff>
    </xdr:from>
    <xdr:ext cx="469744" cy="259045"/>
    <xdr:sp macro="" textlink="">
      <xdr:nvSpPr>
        <xdr:cNvPr id="538" name="テキスト ボックス 537"/>
        <xdr:cNvSpPr txBox="1"/>
      </xdr:nvSpPr>
      <xdr:spPr>
        <a:xfrm>
          <a:off x="12579428" y="67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87109</xdr:rowOff>
    </xdr:from>
    <xdr:to>
      <xdr:col>85</xdr:col>
      <xdr:colOff>177800</xdr:colOff>
      <xdr:row>36</xdr:row>
      <xdr:rowOff>17259</xdr:rowOff>
    </xdr:to>
    <xdr:sp macro="" textlink="">
      <xdr:nvSpPr>
        <xdr:cNvPr id="544" name="楕円 543"/>
        <xdr:cNvSpPr/>
      </xdr:nvSpPr>
      <xdr:spPr>
        <a:xfrm>
          <a:off x="16268700" y="608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109986</xdr:rowOff>
    </xdr:from>
    <xdr:ext cx="534377" cy="259045"/>
    <xdr:sp macro="" textlink="">
      <xdr:nvSpPr>
        <xdr:cNvPr id="545" name="災害復旧事業費該当値テキスト"/>
        <xdr:cNvSpPr txBox="1"/>
      </xdr:nvSpPr>
      <xdr:spPr>
        <a:xfrm>
          <a:off x="16370300" y="593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153537</xdr:rowOff>
    </xdr:from>
    <xdr:to>
      <xdr:col>81</xdr:col>
      <xdr:colOff>101600</xdr:colOff>
      <xdr:row>38</xdr:row>
      <xdr:rowOff>83686</xdr:rowOff>
    </xdr:to>
    <xdr:sp macro="" textlink="">
      <xdr:nvSpPr>
        <xdr:cNvPr id="546" name="楕円 545"/>
        <xdr:cNvSpPr/>
      </xdr:nvSpPr>
      <xdr:spPr>
        <a:xfrm>
          <a:off x="15430500" y="64971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100214</xdr:rowOff>
    </xdr:from>
    <xdr:ext cx="469744" cy="259045"/>
    <xdr:sp macro="" textlink="">
      <xdr:nvSpPr>
        <xdr:cNvPr id="547" name="テキスト ボックス 546"/>
        <xdr:cNvSpPr txBox="1"/>
      </xdr:nvSpPr>
      <xdr:spPr>
        <a:xfrm>
          <a:off x="15246428" y="627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156166</xdr:rowOff>
    </xdr:from>
    <xdr:to>
      <xdr:col>72</xdr:col>
      <xdr:colOff>38100</xdr:colOff>
      <xdr:row>39</xdr:row>
      <xdr:rowOff>86316</xdr:rowOff>
    </xdr:to>
    <xdr:sp macro="" textlink="">
      <xdr:nvSpPr>
        <xdr:cNvPr id="550" name="楕円 549"/>
        <xdr:cNvSpPr/>
      </xdr:nvSpPr>
      <xdr:spPr>
        <a:xfrm>
          <a:off x="13652500" y="66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77443</xdr:rowOff>
    </xdr:from>
    <xdr:ext cx="378565" cy="259045"/>
    <xdr:sp macro="" textlink="">
      <xdr:nvSpPr>
        <xdr:cNvPr id="551" name="テキスト ボックス 550"/>
        <xdr:cNvSpPr txBox="1"/>
      </xdr:nvSpPr>
      <xdr:spPr>
        <a:xfrm>
          <a:off x="13514017" y="6763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96158</xdr:rowOff>
    </xdr:from>
    <xdr:to>
      <xdr:col>67</xdr:col>
      <xdr:colOff>101600</xdr:colOff>
      <xdr:row>39</xdr:row>
      <xdr:rowOff>26308</xdr:rowOff>
    </xdr:to>
    <xdr:sp macro="" textlink="">
      <xdr:nvSpPr>
        <xdr:cNvPr id="552" name="楕円 551"/>
        <xdr:cNvSpPr/>
      </xdr:nvSpPr>
      <xdr:spPr>
        <a:xfrm>
          <a:off x="12763500" y="661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42835</xdr:rowOff>
    </xdr:from>
    <xdr:ext cx="469744" cy="259045"/>
    <xdr:sp macro="" textlink="">
      <xdr:nvSpPr>
        <xdr:cNvPr id="553" name="テキスト ボックス 552"/>
        <xdr:cNvSpPr txBox="1"/>
      </xdr:nvSpPr>
      <xdr:spPr>
        <a:xfrm>
          <a:off x="12579428" y="638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5" name="テキスト ボックス 56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7" name="テキスト ボックス 566"/>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1" name="テキスト ボックス 570"/>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3" name="テキスト ボックス 572"/>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5" name="テキスト ボックス 57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7" name="直線コネクタ 576"/>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8"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9" name="直線コネクタ 578"/>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0"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1" name="直線コネクタ 58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2" name="直線コネクタ 581"/>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3"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4" name="フローチャート: 判断 583"/>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5" name="直線コネクタ 584"/>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86" name="フローチャート: 判断 585"/>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7" name="テキスト ボックス 586"/>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8" name="直線コネクタ 587"/>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89" name="フローチャート: 判断 588"/>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0" name="テキスト ボックス 589"/>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1" name="直線コネクタ 590"/>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92" name="フローチャート: 判断 591"/>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3" name="テキスト ボックス 592"/>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94" name="フローチャート: 判断 593"/>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95" name="テキスト ボックス 594"/>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1" name="楕円 600"/>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2"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3" name="楕円 602"/>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4" name="テキスト ボックス 603"/>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5" name="楕円 604"/>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06" name="テキスト ボックス 605"/>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7" name="楕円 606"/>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8" name="テキスト ボックス 607"/>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9" name="楕円 608"/>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0" name="テキスト ボックス 609"/>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21" name="テキスト ボックス 62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23" name="テキスト ボックス 622"/>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122961</xdr:rowOff>
    </xdr:from>
    <xdr:to>
      <xdr:col>85</xdr:col>
      <xdr:colOff>126364</xdr:colOff>
      <xdr:row>79</xdr:row>
      <xdr:rowOff>137567</xdr:rowOff>
    </xdr:to>
    <xdr:cxnSp macro="">
      <xdr:nvCxnSpPr>
        <xdr:cNvPr id="635" name="直線コネクタ 634"/>
        <xdr:cNvCxnSpPr/>
      </xdr:nvCxnSpPr>
      <xdr:spPr>
        <a:xfrm flipV="1">
          <a:off x="16317595" y="12124461"/>
          <a:ext cx="1269" cy="1557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141394</xdr:rowOff>
    </xdr:from>
    <xdr:ext cx="534377" cy="259045"/>
    <xdr:sp macro="" textlink="">
      <xdr:nvSpPr>
        <xdr:cNvPr id="636" name="公債費最小値テキスト"/>
        <xdr:cNvSpPr txBox="1"/>
      </xdr:nvSpPr>
      <xdr:spPr>
        <a:xfrm>
          <a:off x="16370300" y="136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137567</xdr:rowOff>
    </xdr:from>
    <xdr:to>
      <xdr:col>86</xdr:col>
      <xdr:colOff>25400</xdr:colOff>
      <xdr:row>79</xdr:row>
      <xdr:rowOff>137567</xdr:rowOff>
    </xdr:to>
    <xdr:cxnSp macro="">
      <xdr:nvCxnSpPr>
        <xdr:cNvPr id="637" name="直線コネクタ 636"/>
        <xdr:cNvCxnSpPr/>
      </xdr:nvCxnSpPr>
      <xdr:spPr>
        <a:xfrm>
          <a:off x="16230600" y="13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69638</xdr:rowOff>
    </xdr:from>
    <xdr:ext cx="599010" cy="259045"/>
    <xdr:sp macro="" textlink="">
      <xdr:nvSpPr>
        <xdr:cNvPr id="638" name="公債費最大値テキスト"/>
        <xdr:cNvSpPr txBox="1"/>
      </xdr:nvSpPr>
      <xdr:spPr>
        <a:xfrm>
          <a:off x="16370300" y="1189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122961</xdr:rowOff>
    </xdr:from>
    <xdr:to>
      <xdr:col>86</xdr:col>
      <xdr:colOff>25400</xdr:colOff>
      <xdr:row>70</xdr:row>
      <xdr:rowOff>122961</xdr:rowOff>
    </xdr:to>
    <xdr:cxnSp macro="">
      <xdr:nvCxnSpPr>
        <xdr:cNvPr id="639" name="直線コネクタ 638"/>
        <xdr:cNvCxnSpPr/>
      </xdr:nvCxnSpPr>
      <xdr:spPr>
        <a:xfrm>
          <a:off x="16230600" y="1212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122961</xdr:rowOff>
    </xdr:from>
    <xdr:to>
      <xdr:col>85</xdr:col>
      <xdr:colOff>127000</xdr:colOff>
      <xdr:row>73</xdr:row>
      <xdr:rowOff>38646</xdr:rowOff>
    </xdr:to>
    <xdr:cxnSp macro="">
      <xdr:nvCxnSpPr>
        <xdr:cNvPr id="640" name="直線コネクタ 639"/>
        <xdr:cNvCxnSpPr/>
      </xdr:nvCxnSpPr>
      <xdr:spPr>
        <a:xfrm flipV="1">
          <a:off x="15481300" y="12124461"/>
          <a:ext cx="838200" cy="43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161065</xdr:rowOff>
    </xdr:from>
    <xdr:ext cx="534377" cy="259045"/>
    <xdr:sp macro="" textlink="">
      <xdr:nvSpPr>
        <xdr:cNvPr id="641" name="公債費平均値テキスト"/>
        <xdr:cNvSpPr txBox="1"/>
      </xdr:nvSpPr>
      <xdr:spPr>
        <a:xfrm>
          <a:off x="16370300" y="1319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11188</xdr:rowOff>
    </xdr:from>
    <xdr:to>
      <xdr:col>85</xdr:col>
      <xdr:colOff>177800</xdr:colOff>
      <xdr:row>77</xdr:row>
      <xdr:rowOff>112788</xdr:rowOff>
    </xdr:to>
    <xdr:sp macro="" textlink="">
      <xdr:nvSpPr>
        <xdr:cNvPr id="642" name="フローチャート: 判断 641"/>
        <xdr:cNvSpPr/>
      </xdr:nvSpPr>
      <xdr:spPr>
        <a:xfrm>
          <a:off x="162687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42025</xdr:rowOff>
    </xdr:from>
    <xdr:to>
      <xdr:col>81</xdr:col>
      <xdr:colOff>50800</xdr:colOff>
      <xdr:row>73</xdr:row>
      <xdr:rowOff>38646</xdr:rowOff>
    </xdr:to>
    <xdr:cxnSp macro="">
      <xdr:nvCxnSpPr>
        <xdr:cNvPr id="643" name="直線コネクタ 642"/>
        <xdr:cNvCxnSpPr/>
      </xdr:nvCxnSpPr>
      <xdr:spPr>
        <a:xfrm>
          <a:off x="14592300" y="12386425"/>
          <a:ext cx="889000" cy="16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23050</xdr:rowOff>
    </xdr:from>
    <xdr:to>
      <xdr:col>81</xdr:col>
      <xdr:colOff>101600</xdr:colOff>
      <xdr:row>77</xdr:row>
      <xdr:rowOff>124650</xdr:rowOff>
    </xdr:to>
    <xdr:sp macro="" textlink="">
      <xdr:nvSpPr>
        <xdr:cNvPr id="644" name="フローチャート: 判断 643"/>
        <xdr:cNvSpPr/>
      </xdr:nvSpPr>
      <xdr:spPr>
        <a:xfrm>
          <a:off x="15430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115777</xdr:rowOff>
    </xdr:from>
    <xdr:ext cx="534377" cy="259045"/>
    <xdr:sp macro="" textlink="">
      <xdr:nvSpPr>
        <xdr:cNvPr id="645" name="テキスト ボックス 644"/>
        <xdr:cNvSpPr txBox="1"/>
      </xdr:nvSpPr>
      <xdr:spPr>
        <a:xfrm>
          <a:off x="15214111" y="133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42025</xdr:rowOff>
    </xdr:from>
    <xdr:to>
      <xdr:col>76</xdr:col>
      <xdr:colOff>114300</xdr:colOff>
      <xdr:row>72</xdr:row>
      <xdr:rowOff>83274</xdr:rowOff>
    </xdr:to>
    <xdr:cxnSp macro="">
      <xdr:nvCxnSpPr>
        <xdr:cNvPr id="646" name="直線コネクタ 645"/>
        <xdr:cNvCxnSpPr/>
      </xdr:nvCxnSpPr>
      <xdr:spPr>
        <a:xfrm flipV="1">
          <a:off x="13703300" y="12386425"/>
          <a:ext cx="889000" cy="4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23380</xdr:rowOff>
    </xdr:from>
    <xdr:to>
      <xdr:col>76</xdr:col>
      <xdr:colOff>165100</xdr:colOff>
      <xdr:row>77</xdr:row>
      <xdr:rowOff>124980</xdr:rowOff>
    </xdr:to>
    <xdr:sp macro="" textlink="">
      <xdr:nvSpPr>
        <xdr:cNvPr id="647" name="フローチャート: 判断 646"/>
        <xdr:cNvSpPr/>
      </xdr:nvSpPr>
      <xdr:spPr>
        <a:xfrm>
          <a:off x="14541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116107</xdr:rowOff>
    </xdr:from>
    <xdr:ext cx="534377" cy="259045"/>
    <xdr:sp macro="" textlink="">
      <xdr:nvSpPr>
        <xdr:cNvPr id="648" name="テキスト ボックス 647"/>
        <xdr:cNvSpPr txBox="1"/>
      </xdr:nvSpPr>
      <xdr:spPr>
        <a:xfrm>
          <a:off x="14325111" y="1331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40602</xdr:rowOff>
    </xdr:from>
    <xdr:to>
      <xdr:col>71</xdr:col>
      <xdr:colOff>177800</xdr:colOff>
      <xdr:row>72</xdr:row>
      <xdr:rowOff>83274</xdr:rowOff>
    </xdr:to>
    <xdr:cxnSp macro="">
      <xdr:nvCxnSpPr>
        <xdr:cNvPr id="649" name="直線コネクタ 648"/>
        <xdr:cNvCxnSpPr/>
      </xdr:nvCxnSpPr>
      <xdr:spPr>
        <a:xfrm>
          <a:off x="12814300" y="12385002"/>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61988</xdr:rowOff>
    </xdr:from>
    <xdr:to>
      <xdr:col>72</xdr:col>
      <xdr:colOff>38100</xdr:colOff>
      <xdr:row>77</xdr:row>
      <xdr:rowOff>163588</xdr:rowOff>
    </xdr:to>
    <xdr:sp macro="" textlink="">
      <xdr:nvSpPr>
        <xdr:cNvPr id="650" name="フローチャート: 判断 649"/>
        <xdr:cNvSpPr/>
      </xdr:nvSpPr>
      <xdr:spPr>
        <a:xfrm>
          <a:off x="13652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154715</xdr:rowOff>
    </xdr:from>
    <xdr:ext cx="534377" cy="259045"/>
    <xdr:sp macro="" textlink="">
      <xdr:nvSpPr>
        <xdr:cNvPr id="651" name="テキスト ボックス 650"/>
        <xdr:cNvSpPr txBox="1"/>
      </xdr:nvSpPr>
      <xdr:spPr>
        <a:xfrm>
          <a:off x="13436111" y="1335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23292</xdr:rowOff>
    </xdr:from>
    <xdr:to>
      <xdr:col>67</xdr:col>
      <xdr:colOff>101600</xdr:colOff>
      <xdr:row>77</xdr:row>
      <xdr:rowOff>124892</xdr:rowOff>
    </xdr:to>
    <xdr:sp macro="" textlink="">
      <xdr:nvSpPr>
        <xdr:cNvPr id="652" name="フローチャート: 判断 651"/>
        <xdr:cNvSpPr/>
      </xdr:nvSpPr>
      <xdr:spPr>
        <a:xfrm>
          <a:off x="12763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116019</xdr:rowOff>
    </xdr:from>
    <xdr:ext cx="534377" cy="259045"/>
    <xdr:sp macro="" textlink="">
      <xdr:nvSpPr>
        <xdr:cNvPr id="653" name="テキスト ボックス 652"/>
        <xdr:cNvSpPr txBox="1"/>
      </xdr:nvSpPr>
      <xdr:spPr>
        <a:xfrm>
          <a:off x="12547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72161</xdr:rowOff>
    </xdr:from>
    <xdr:to>
      <xdr:col>85</xdr:col>
      <xdr:colOff>177800</xdr:colOff>
      <xdr:row>71</xdr:row>
      <xdr:rowOff>2311</xdr:rowOff>
    </xdr:to>
    <xdr:sp macro="" textlink="">
      <xdr:nvSpPr>
        <xdr:cNvPr id="659" name="楕円 658"/>
        <xdr:cNvSpPr/>
      </xdr:nvSpPr>
      <xdr:spPr>
        <a:xfrm>
          <a:off x="16268700" y="1207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25188</xdr:rowOff>
    </xdr:from>
    <xdr:ext cx="599010" cy="259045"/>
    <xdr:sp macro="" textlink="">
      <xdr:nvSpPr>
        <xdr:cNvPr id="660" name="公債費該当値テキスト"/>
        <xdr:cNvSpPr txBox="1"/>
      </xdr:nvSpPr>
      <xdr:spPr>
        <a:xfrm>
          <a:off x="16370300" y="1202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159296</xdr:rowOff>
    </xdr:from>
    <xdr:to>
      <xdr:col>81</xdr:col>
      <xdr:colOff>101600</xdr:colOff>
      <xdr:row>73</xdr:row>
      <xdr:rowOff>89446</xdr:rowOff>
    </xdr:to>
    <xdr:sp macro="" textlink="">
      <xdr:nvSpPr>
        <xdr:cNvPr id="661" name="楕円 660"/>
        <xdr:cNvSpPr/>
      </xdr:nvSpPr>
      <xdr:spPr>
        <a:xfrm>
          <a:off x="15430500" y="125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105973</xdr:rowOff>
    </xdr:from>
    <xdr:ext cx="599010" cy="259045"/>
    <xdr:sp macro="" textlink="">
      <xdr:nvSpPr>
        <xdr:cNvPr id="662" name="テキスト ボックス 661"/>
        <xdr:cNvSpPr txBox="1"/>
      </xdr:nvSpPr>
      <xdr:spPr>
        <a:xfrm>
          <a:off x="15181795" y="12278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162675</xdr:rowOff>
    </xdr:from>
    <xdr:to>
      <xdr:col>76</xdr:col>
      <xdr:colOff>165100</xdr:colOff>
      <xdr:row>72</xdr:row>
      <xdr:rowOff>92825</xdr:rowOff>
    </xdr:to>
    <xdr:sp macro="" textlink="">
      <xdr:nvSpPr>
        <xdr:cNvPr id="663" name="楕円 662"/>
        <xdr:cNvSpPr/>
      </xdr:nvSpPr>
      <xdr:spPr>
        <a:xfrm>
          <a:off x="14541500" y="1233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109352</xdr:rowOff>
    </xdr:from>
    <xdr:ext cx="599010" cy="259045"/>
    <xdr:sp macro="" textlink="">
      <xdr:nvSpPr>
        <xdr:cNvPr id="664" name="テキスト ボックス 663"/>
        <xdr:cNvSpPr txBox="1"/>
      </xdr:nvSpPr>
      <xdr:spPr>
        <a:xfrm>
          <a:off x="14292795" y="12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32474</xdr:rowOff>
    </xdr:from>
    <xdr:to>
      <xdr:col>72</xdr:col>
      <xdr:colOff>38100</xdr:colOff>
      <xdr:row>72</xdr:row>
      <xdr:rowOff>134074</xdr:rowOff>
    </xdr:to>
    <xdr:sp macro="" textlink="">
      <xdr:nvSpPr>
        <xdr:cNvPr id="665" name="楕円 664"/>
        <xdr:cNvSpPr/>
      </xdr:nvSpPr>
      <xdr:spPr>
        <a:xfrm>
          <a:off x="13652500" y="1237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150601</xdr:rowOff>
    </xdr:from>
    <xdr:ext cx="599010" cy="259045"/>
    <xdr:sp macro="" textlink="">
      <xdr:nvSpPr>
        <xdr:cNvPr id="666" name="テキスト ボックス 665"/>
        <xdr:cNvSpPr txBox="1"/>
      </xdr:nvSpPr>
      <xdr:spPr>
        <a:xfrm>
          <a:off x="13403795" y="1215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161252</xdr:rowOff>
    </xdr:from>
    <xdr:to>
      <xdr:col>67</xdr:col>
      <xdr:colOff>101600</xdr:colOff>
      <xdr:row>72</xdr:row>
      <xdr:rowOff>91402</xdr:rowOff>
    </xdr:to>
    <xdr:sp macro="" textlink="">
      <xdr:nvSpPr>
        <xdr:cNvPr id="667" name="楕円 666"/>
        <xdr:cNvSpPr/>
      </xdr:nvSpPr>
      <xdr:spPr>
        <a:xfrm>
          <a:off x="12763500" y="123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107929</xdr:rowOff>
    </xdr:from>
    <xdr:ext cx="599010" cy="259045"/>
    <xdr:sp macro="" textlink="">
      <xdr:nvSpPr>
        <xdr:cNvPr id="668" name="テキスト ボックス 667"/>
        <xdr:cNvSpPr txBox="1"/>
      </xdr:nvSpPr>
      <xdr:spPr>
        <a:xfrm>
          <a:off x="12514795" y="1210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0" name="テキスト ボックス 67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4" name="テキスト ボックス 68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6" name="テキスト ボックス 68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21056</xdr:rowOff>
    </xdr:from>
    <xdr:to>
      <xdr:col>85</xdr:col>
      <xdr:colOff>126364</xdr:colOff>
      <xdr:row>98</xdr:row>
      <xdr:rowOff>128115</xdr:rowOff>
    </xdr:to>
    <xdr:cxnSp macro="">
      <xdr:nvCxnSpPr>
        <xdr:cNvPr id="690" name="直線コネクタ 689"/>
        <xdr:cNvCxnSpPr/>
      </xdr:nvCxnSpPr>
      <xdr:spPr>
        <a:xfrm flipV="1">
          <a:off x="16317595" y="15451556"/>
          <a:ext cx="1269" cy="147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131942</xdr:rowOff>
    </xdr:from>
    <xdr:ext cx="469744" cy="259045"/>
    <xdr:sp macro="" textlink="">
      <xdr:nvSpPr>
        <xdr:cNvPr id="691" name="積立金最小値テキスト"/>
        <xdr:cNvSpPr txBox="1"/>
      </xdr:nvSpPr>
      <xdr:spPr>
        <a:xfrm>
          <a:off x="16370300" y="169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128115</xdr:rowOff>
    </xdr:from>
    <xdr:to>
      <xdr:col>86</xdr:col>
      <xdr:colOff>25400</xdr:colOff>
      <xdr:row>98</xdr:row>
      <xdr:rowOff>128115</xdr:rowOff>
    </xdr:to>
    <xdr:cxnSp macro="">
      <xdr:nvCxnSpPr>
        <xdr:cNvPr id="692" name="直線コネクタ 691"/>
        <xdr:cNvCxnSpPr/>
      </xdr:nvCxnSpPr>
      <xdr:spPr>
        <a:xfrm>
          <a:off x="16230600" y="169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139183</xdr:rowOff>
    </xdr:from>
    <xdr:ext cx="599010" cy="259045"/>
    <xdr:sp macro="" textlink="">
      <xdr:nvSpPr>
        <xdr:cNvPr id="693" name="積立金最大値テキスト"/>
        <xdr:cNvSpPr txBox="1"/>
      </xdr:nvSpPr>
      <xdr:spPr>
        <a:xfrm>
          <a:off x="16370300" y="1522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21056</xdr:rowOff>
    </xdr:from>
    <xdr:to>
      <xdr:col>86</xdr:col>
      <xdr:colOff>25400</xdr:colOff>
      <xdr:row>90</xdr:row>
      <xdr:rowOff>21056</xdr:rowOff>
    </xdr:to>
    <xdr:cxnSp macro="">
      <xdr:nvCxnSpPr>
        <xdr:cNvPr id="694" name="直線コネクタ 693"/>
        <xdr:cNvCxnSpPr/>
      </xdr:nvCxnSpPr>
      <xdr:spPr>
        <a:xfrm>
          <a:off x="16230600" y="1545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140467</xdr:rowOff>
    </xdr:from>
    <xdr:to>
      <xdr:col>85</xdr:col>
      <xdr:colOff>127000</xdr:colOff>
      <xdr:row>97</xdr:row>
      <xdr:rowOff>104623</xdr:rowOff>
    </xdr:to>
    <xdr:cxnSp macro="">
      <xdr:nvCxnSpPr>
        <xdr:cNvPr id="695" name="直線コネクタ 694"/>
        <xdr:cNvCxnSpPr/>
      </xdr:nvCxnSpPr>
      <xdr:spPr>
        <a:xfrm flipV="1">
          <a:off x="15481300" y="16599667"/>
          <a:ext cx="838200" cy="13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57123</xdr:rowOff>
    </xdr:from>
    <xdr:ext cx="534377" cy="259045"/>
    <xdr:sp macro="" textlink="">
      <xdr:nvSpPr>
        <xdr:cNvPr id="696" name="積立金平均値テキスト"/>
        <xdr:cNvSpPr txBox="1"/>
      </xdr:nvSpPr>
      <xdr:spPr>
        <a:xfrm>
          <a:off x="16370300" y="1668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78696</xdr:rowOff>
    </xdr:from>
    <xdr:to>
      <xdr:col>85</xdr:col>
      <xdr:colOff>177800</xdr:colOff>
      <xdr:row>98</xdr:row>
      <xdr:rowOff>8846</xdr:rowOff>
    </xdr:to>
    <xdr:sp macro="" textlink="">
      <xdr:nvSpPr>
        <xdr:cNvPr id="697" name="フローチャート: 判断 696"/>
        <xdr:cNvSpPr/>
      </xdr:nvSpPr>
      <xdr:spPr>
        <a:xfrm>
          <a:off x="162687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104623</xdr:rowOff>
    </xdr:from>
    <xdr:to>
      <xdr:col>81</xdr:col>
      <xdr:colOff>50800</xdr:colOff>
      <xdr:row>98</xdr:row>
      <xdr:rowOff>17080</xdr:rowOff>
    </xdr:to>
    <xdr:cxnSp macro="">
      <xdr:nvCxnSpPr>
        <xdr:cNvPr id="698" name="直線コネクタ 697"/>
        <xdr:cNvCxnSpPr/>
      </xdr:nvCxnSpPr>
      <xdr:spPr>
        <a:xfrm flipV="1">
          <a:off x="14592300" y="16735273"/>
          <a:ext cx="889000" cy="8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61596</xdr:rowOff>
    </xdr:from>
    <xdr:to>
      <xdr:col>81</xdr:col>
      <xdr:colOff>101600</xdr:colOff>
      <xdr:row>97</xdr:row>
      <xdr:rowOff>163196</xdr:rowOff>
    </xdr:to>
    <xdr:sp macro="" textlink="">
      <xdr:nvSpPr>
        <xdr:cNvPr id="699" name="フローチャート: 判断 698"/>
        <xdr:cNvSpPr/>
      </xdr:nvSpPr>
      <xdr:spPr>
        <a:xfrm>
          <a:off x="15430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154323</xdr:rowOff>
    </xdr:from>
    <xdr:ext cx="534377" cy="259045"/>
    <xdr:sp macro="" textlink="">
      <xdr:nvSpPr>
        <xdr:cNvPr id="700" name="テキスト ボックス 699"/>
        <xdr:cNvSpPr txBox="1"/>
      </xdr:nvSpPr>
      <xdr:spPr>
        <a:xfrm>
          <a:off x="15214111" y="1678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152822</xdr:rowOff>
    </xdr:from>
    <xdr:to>
      <xdr:col>76</xdr:col>
      <xdr:colOff>114300</xdr:colOff>
      <xdr:row>98</xdr:row>
      <xdr:rowOff>17080</xdr:rowOff>
    </xdr:to>
    <xdr:cxnSp macro="">
      <xdr:nvCxnSpPr>
        <xdr:cNvPr id="701" name="直線コネクタ 700"/>
        <xdr:cNvCxnSpPr/>
      </xdr:nvCxnSpPr>
      <xdr:spPr>
        <a:xfrm>
          <a:off x="13703300" y="16440572"/>
          <a:ext cx="889000" cy="37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78422</xdr:rowOff>
    </xdr:from>
    <xdr:to>
      <xdr:col>76</xdr:col>
      <xdr:colOff>165100</xdr:colOff>
      <xdr:row>97</xdr:row>
      <xdr:rowOff>8572</xdr:rowOff>
    </xdr:to>
    <xdr:sp macro="" textlink="">
      <xdr:nvSpPr>
        <xdr:cNvPr id="702" name="フローチャート: 判断 701"/>
        <xdr:cNvSpPr/>
      </xdr:nvSpPr>
      <xdr:spPr>
        <a:xfrm>
          <a:off x="14541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25099</xdr:rowOff>
    </xdr:from>
    <xdr:ext cx="534377" cy="259045"/>
    <xdr:sp macro="" textlink="">
      <xdr:nvSpPr>
        <xdr:cNvPr id="703" name="テキスト ボックス 702"/>
        <xdr:cNvSpPr txBox="1"/>
      </xdr:nvSpPr>
      <xdr:spPr>
        <a:xfrm>
          <a:off x="14325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152822</xdr:rowOff>
    </xdr:from>
    <xdr:to>
      <xdr:col>71</xdr:col>
      <xdr:colOff>177800</xdr:colOff>
      <xdr:row>96</xdr:row>
      <xdr:rowOff>150774</xdr:rowOff>
    </xdr:to>
    <xdr:cxnSp macro="">
      <xdr:nvCxnSpPr>
        <xdr:cNvPr id="704" name="直線コネクタ 703"/>
        <xdr:cNvCxnSpPr/>
      </xdr:nvCxnSpPr>
      <xdr:spPr>
        <a:xfrm flipV="1">
          <a:off x="12814300" y="16440572"/>
          <a:ext cx="889000" cy="16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75211</xdr:rowOff>
    </xdr:from>
    <xdr:to>
      <xdr:col>72</xdr:col>
      <xdr:colOff>38100</xdr:colOff>
      <xdr:row>98</xdr:row>
      <xdr:rowOff>5361</xdr:rowOff>
    </xdr:to>
    <xdr:sp macro="" textlink="">
      <xdr:nvSpPr>
        <xdr:cNvPr id="705" name="フローチャート: 判断 704"/>
        <xdr:cNvSpPr/>
      </xdr:nvSpPr>
      <xdr:spPr>
        <a:xfrm>
          <a:off x="13652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167938</xdr:rowOff>
    </xdr:from>
    <xdr:ext cx="534377" cy="259045"/>
    <xdr:sp macro="" textlink="">
      <xdr:nvSpPr>
        <xdr:cNvPr id="706" name="テキスト ボックス 705"/>
        <xdr:cNvSpPr txBox="1"/>
      </xdr:nvSpPr>
      <xdr:spPr>
        <a:xfrm>
          <a:off x="13436111" y="1679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61001</xdr:rowOff>
    </xdr:from>
    <xdr:to>
      <xdr:col>67</xdr:col>
      <xdr:colOff>101600</xdr:colOff>
      <xdr:row>97</xdr:row>
      <xdr:rowOff>162601</xdr:rowOff>
    </xdr:to>
    <xdr:sp macro="" textlink="">
      <xdr:nvSpPr>
        <xdr:cNvPr id="707" name="フローチャート: 判断 706"/>
        <xdr:cNvSpPr/>
      </xdr:nvSpPr>
      <xdr:spPr>
        <a:xfrm>
          <a:off x="12763500" y="1669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153728</xdr:rowOff>
    </xdr:from>
    <xdr:ext cx="534377" cy="259045"/>
    <xdr:sp macro="" textlink="">
      <xdr:nvSpPr>
        <xdr:cNvPr id="708" name="テキスト ボックス 707"/>
        <xdr:cNvSpPr txBox="1"/>
      </xdr:nvSpPr>
      <xdr:spPr>
        <a:xfrm>
          <a:off x="12547111" y="1678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89667</xdr:rowOff>
    </xdr:from>
    <xdr:to>
      <xdr:col>85</xdr:col>
      <xdr:colOff>177800</xdr:colOff>
      <xdr:row>97</xdr:row>
      <xdr:rowOff>19817</xdr:rowOff>
    </xdr:to>
    <xdr:sp macro="" textlink="">
      <xdr:nvSpPr>
        <xdr:cNvPr id="714" name="楕円 713"/>
        <xdr:cNvSpPr/>
      </xdr:nvSpPr>
      <xdr:spPr>
        <a:xfrm>
          <a:off x="16268700" y="165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112544</xdr:rowOff>
    </xdr:from>
    <xdr:ext cx="534377" cy="259045"/>
    <xdr:sp macro="" textlink="">
      <xdr:nvSpPr>
        <xdr:cNvPr id="715" name="積立金該当値テキスト"/>
        <xdr:cNvSpPr txBox="1"/>
      </xdr:nvSpPr>
      <xdr:spPr>
        <a:xfrm>
          <a:off x="16370300" y="1640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53823</xdr:rowOff>
    </xdr:from>
    <xdr:to>
      <xdr:col>81</xdr:col>
      <xdr:colOff>101600</xdr:colOff>
      <xdr:row>97</xdr:row>
      <xdr:rowOff>155423</xdr:rowOff>
    </xdr:to>
    <xdr:sp macro="" textlink="">
      <xdr:nvSpPr>
        <xdr:cNvPr id="716" name="楕円 715"/>
        <xdr:cNvSpPr/>
      </xdr:nvSpPr>
      <xdr:spPr>
        <a:xfrm>
          <a:off x="15430500" y="166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500</xdr:rowOff>
    </xdr:from>
    <xdr:ext cx="534377" cy="259045"/>
    <xdr:sp macro="" textlink="">
      <xdr:nvSpPr>
        <xdr:cNvPr id="717" name="テキスト ボックス 716"/>
        <xdr:cNvSpPr txBox="1"/>
      </xdr:nvSpPr>
      <xdr:spPr>
        <a:xfrm>
          <a:off x="15214111" y="1645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137730</xdr:rowOff>
    </xdr:from>
    <xdr:to>
      <xdr:col>76</xdr:col>
      <xdr:colOff>165100</xdr:colOff>
      <xdr:row>98</xdr:row>
      <xdr:rowOff>67880</xdr:rowOff>
    </xdr:to>
    <xdr:sp macro="" textlink="">
      <xdr:nvSpPr>
        <xdr:cNvPr id="718" name="楕円 717"/>
        <xdr:cNvSpPr/>
      </xdr:nvSpPr>
      <xdr:spPr>
        <a:xfrm>
          <a:off x="14541500" y="1676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59007</xdr:rowOff>
    </xdr:from>
    <xdr:ext cx="534377" cy="259045"/>
    <xdr:sp macro="" textlink="">
      <xdr:nvSpPr>
        <xdr:cNvPr id="719" name="テキスト ボックス 718"/>
        <xdr:cNvSpPr txBox="1"/>
      </xdr:nvSpPr>
      <xdr:spPr>
        <a:xfrm>
          <a:off x="14325111" y="1686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102022</xdr:rowOff>
    </xdr:from>
    <xdr:to>
      <xdr:col>72</xdr:col>
      <xdr:colOff>38100</xdr:colOff>
      <xdr:row>96</xdr:row>
      <xdr:rowOff>32172</xdr:rowOff>
    </xdr:to>
    <xdr:sp macro="" textlink="">
      <xdr:nvSpPr>
        <xdr:cNvPr id="720" name="楕円 719"/>
        <xdr:cNvSpPr/>
      </xdr:nvSpPr>
      <xdr:spPr>
        <a:xfrm>
          <a:off x="13652500" y="1638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48699</xdr:rowOff>
    </xdr:from>
    <xdr:ext cx="534377" cy="259045"/>
    <xdr:sp macro="" textlink="">
      <xdr:nvSpPr>
        <xdr:cNvPr id="721" name="テキスト ボックス 720"/>
        <xdr:cNvSpPr txBox="1"/>
      </xdr:nvSpPr>
      <xdr:spPr>
        <a:xfrm>
          <a:off x="13436111" y="1616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99974</xdr:rowOff>
    </xdr:from>
    <xdr:to>
      <xdr:col>67</xdr:col>
      <xdr:colOff>101600</xdr:colOff>
      <xdr:row>97</xdr:row>
      <xdr:rowOff>30124</xdr:rowOff>
    </xdr:to>
    <xdr:sp macro="" textlink="">
      <xdr:nvSpPr>
        <xdr:cNvPr id="722" name="楕円 721"/>
        <xdr:cNvSpPr/>
      </xdr:nvSpPr>
      <xdr:spPr>
        <a:xfrm>
          <a:off x="12763500" y="1655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46651</xdr:rowOff>
    </xdr:from>
    <xdr:ext cx="534377" cy="259045"/>
    <xdr:sp macro="" textlink="">
      <xdr:nvSpPr>
        <xdr:cNvPr id="723" name="テキスト ボックス 722"/>
        <xdr:cNvSpPr txBox="1"/>
      </xdr:nvSpPr>
      <xdr:spPr>
        <a:xfrm>
          <a:off x="12547111" y="1633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4" name="直線コネクタ 73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5" name="テキスト ボックス 73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7" name="テキスト ボックス 73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8" name="直線コネクタ 73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9" name="テキスト ボックス 73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71291</xdr:rowOff>
    </xdr:from>
    <xdr:to>
      <xdr:col>116</xdr:col>
      <xdr:colOff>62864</xdr:colOff>
      <xdr:row>38</xdr:row>
      <xdr:rowOff>25400</xdr:rowOff>
    </xdr:to>
    <xdr:cxnSp macro="">
      <xdr:nvCxnSpPr>
        <xdr:cNvPr id="743" name="直線コネクタ 742"/>
        <xdr:cNvCxnSpPr/>
      </xdr:nvCxnSpPr>
      <xdr:spPr>
        <a:xfrm flipV="1">
          <a:off x="22159595" y="5386241"/>
          <a:ext cx="1269" cy="115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4"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5" name="直線コネクタ 74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17968</xdr:rowOff>
    </xdr:from>
    <xdr:ext cx="534377" cy="259045"/>
    <xdr:sp macro="" textlink="">
      <xdr:nvSpPr>
        <xdr:cNvPr id="746" name="投資及び出資金最大値テキスト"/>
        <xdr:cNvSpPr txBox="1"/>
      </xdr:nvSpPr>
      <xdr:spPr>
        <a:xfrm>
          <a:off x="22212300" y="516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71291</xdr:rowOff>
    </xdr:from>
    <xdr:to>
      <xdr:col>116</xdr:col>
      <xdr:colOff>152400</xdr:colOff>
      <xdr:row>31</xdr:row>
      <xdr:rowOff>71291</xdr:rowOff>
    </xdr:to>
    <xdr:cxnSp macro="">
      <xdr:nvCxnSpPr>
        <xdr:cNvPr id="747" name="直線コネクタ 746"/>
        <xdr:cNvCxnSpPr/>
      </xdr:nvCxnSpPr>
      <xdr:spPr>
        <a:xfrm>
          <a:off x="22072600" y="538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101067</xdr:rowOff>
    </xdr:from>
    <xdr:to>
      <xdr:col>116</xdr:col>
      <xdr:colOff>63500</xdr:colOff>
      <xdr:row>31</xdr:row>
      <xdr:rowOff>125413</xdr:rowOff>
    </xdr:to>
    <xdr:cxnSp macro="">
      <xdr:nvCxnSpPr>
        <xdr:cNvPr id="748" name="直線コネクタ 747"/>
        <xdr:cNvCxnSpPr/>
      </xdr:nvCxnSpPr>
      <xdr:spPr>
        <a:xfrm>
          <a:off x="21323300" y="5416017"/>
          <a:ext cx="8382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122705</xdr:rowOff>
    </xdr:from>
    <xdr:ext cx="469744" cy="259045"/>
    <xdr:sp macro="" textlink="">
      <xdr:nvSpPr>
        <xdr:cNvPr id="749" name="投資及び出資金平均値テキスト"/>
        <xdr:cNvSpPr txBox="1"/>
      </xdr:nvSpPr>
      <xdr:spPr>
        <a:xfrm>
          <a:off x="22212300" y="62949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144278</xdr:rowOff>
    </xdr:from>
    <xdr:to>
      <xdr:col>116</xdr:col>
      <xdr:colOff>114300</xdr:colOff>
      <xdr:row>37</xdr:row>
      <xdr:rowOff>74428</xdr:rowOff>
    </xdr:to>
    <xdr:sp macro="" textlink="">
      <xdr:nvSpPr>
        <xdr:cNvPr id="750" name="フローチャート: 判断 749"/>
        <xdr:cNvSpPr/>
      </xdr:nvSpPr>
      <xdr:spPr>
        <a:xfrm>
          <a:off x="22110700" y="631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101067</xdr:rowOff>
    </xdr:from>
    <xdr:to>
      <xdr:col>111</xdr:col>
      <xdr:colOff>177800</xdr:colOff>
      <xdr:row>32</xdr:row>
      <xdr:rowOff>76321</xdr:rowOff>
    </xdr:to>
    <xdr:cxnSp macro="">
      <xdr:nvCxnSpPr>
        <xdr:cNvPr id="751" name="直線コネクタ 750"/>
        <xdr:cNvCxnSpPr/>
      </xdr:nvCxnSpPr>
      <xdr:spPr>
        <a:xfrm flipV="1">
          <a:off x="20434300" y="5416017"/>
          <a:ext cx="889000" cy="14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155880</xdr:rowOff>
    </xdr:from>
    <xdr:to>
      <xdr:col>112</xdr:col>
      <xdr:colOff>38100</xdr:colOff>
      <xdr:row>37</xdr:row>
      <xdr:rowOff>86030</xdr:rowOff>
    </xdr:to>
    <xdr:sp macro="" textlink="">
      <xdr:nvSpPr>
        <xdr:cNvPr id="752" name="フローチャート: 判断 751"/>
        <xdr:cNvSpPr/>
      </xdr:nvSpPr>
      <xdr:spPr>
        <a:xfrm>
          <a:off x="212725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77157</xdr:rowOff>
    </xdr:from>
    <xdr:ext cx="469744" cy="259045"/>
    <xdr:sp macro="" textlink="">
      <xdr:nvSpPr>
        <xdr:cNvPr id="753" name="テキスト ボックス 752"/>
        <xdr:cNvSpPr txBox="1"/>
      </xdr:nvSpPr>
      <xdr:spPr>
        <a:xfrm>
          <a:off x="21088428" y="64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76321</xdr:rowOff>
    </xdr:from>
    <xdr:to>
      <xdr:col>107</xdr:col>
      <xdr:colOff>50800</xdr:colOff>
      <xdr:row>32</xdr:row>
      <xdr:rowOff>148787</xdr:rowOff>
    </xdr:to>
    <xdr:cxnSp macro="">
      <xdr:nvCxnSpPr>
        <xdr:cNvPr id="754" name="直線コネクタ 753"/>
        <xdr:cNvCxnSpPr/>
      </xdr:nvCxnSpPr>
      <xdr:spPr>
        <a:xfrm flipV="1">
          <a:off x="19545300" y="5562721"/>
          <a:ext cx="8890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162852</xdr:rowOff>
    </xdr:from>
    <xdr:to>
      <xdr:col>107</xdr:col>
      <xdr:colOff>101600</xdr:colOff>
      <xdr:row>37</xdr:row>
      <xdr:rowOff>93002</xdr:rowOff>
    </xdr:to>
    <xdr:sp macro="" textlink="">
      <xdr:nvSpPr>
        <xdr:cNvPr id="755" name="フローチャート: 判断 754"/>
        <xdr:cNvSpPr/>
      </xdr:nvSpPr>
      <xdr:spPr>
        <a:xfrm>
          <a:off x="20383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84129</xdr:rowOff>
    </xdr:from>
    <xdr:ext cx="469744" cy="259045"/>
    <xdr:sp macro="" textlink="">
      <xdr:nvSpPr>
        <xdr:cNvPr id="756" name="テキスト ボックス 755"/>
        <xdr:cNvSpPr txBox="1"/>
      </xdr:nvSpPr>
      <xdr:spPr>
        <a:xfrm>
          <a:off x="20199428" y="642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89579</xdr:rowOff>
    </xdr:from>
    <xdr:to>
      <xdr:col>102</xdr:col>
      <xdr:colOff>114300</xdr:colOff>
      <xdr:row>32</xdr:row>
      <xdr:rowOff>148787</xdr:rowOff>
    </xdr:to>
    <xdr:cxnSp macro="">
      <xdr:nvCxnSpPr>
        <xdr:cNvPr id="757" name="直線コネクタ 756"/>
        <xdr:cNvCxnSpPr/>
      </xdr:nvCxnSpPr>
      <xdr:spPr>
        <a:xfrm>
          <a:off x="18656300" y="5575979"/>
          <a:ext cx="8890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27635</xdr:rowOff>
    </xdr:from>
    <xdr:to>
      <xdr:col>102</xdr:col>
      <xdr:colOff>165100</xdr:colOff>
      <xdr:row>37</xdr:row>
      <xdr:rowOff>129235</xdr:rowOff>
    </xdr:to>
    <xdr:sp macro="" textlink="">
      <xdr:nvSpPr>
        <xdr:cNvPr id="758" name="フローチャート: 判断 757"/>
        <xdr:cNvSpPr/>
      </xdr:nvSpPr>
      <xdr:spPr>
        <a:xfrm>
          <a:off x="19494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120362</xdr:rowOff>
    </xdr:from>
    <xdr:ext cx="469744" cy="259045"/>
    <xdr:sp macro="" textlink="">
      <xdr:nvSpPr>
        <xdr:cNvPr id="759" name="テキスト ボックス 758"/>
        <xdr:cNvSpPr txBox="1"/>
      </xdr:nvSpPr>
      <xdr:spPr>
        <a:xfrm>
          <a:off x="19310428" y="646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89014</xdr:rowOff>
    </xdr:from>
    <xdr:to>
      <xdr:col>98</xdr:col>
      <xdr:colOff>38100</xdr:colOff>
      <xdr:row>38</xdr:row>
      <xdr:rowOff>19165</xdr:rowOff>
    </xdr:to>
    <xdr:sp macro="" textlink="">
      <xdr:nvSpPr>
        <xdr:cNvPr id="760" name="フローチャート: 判断 759"/>
        <xdr:cNvSpPr/>
      </xdr:nvSpPr>
      <xdr:spPr>
        <a:xfrm>
          <a:off x="18605500" y="64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10291</xdr:rowOff>
    </xdr:from>
    <xdr:ext cx="378565" cy="259045"/>
    <xdr:sp macro="" textlink="">
      <xdr:nvSpPr>
        <xdr:cNvPr id="761" name="テキスト ボックス 760"/>
        <xdr:cNvSpPr txBox="1"/>
      </xdr:nvSpPr>
      <xdr:spPr>
        <a:xfrm>
          <a:off x="18467017" y="652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74613</xdr:rowOff>
    </xdr:from>
    <xdr:to>
      <xdr:col>116</xdr:col>
      <xdr:colOff>114300</xdr:colOff>
      <xdr:row>32</xdr:row>
      <xdr:rowOff>4763</xdr:rowOff>
    </xdr:to>
    <xdr:sp macro="" textlink="">
      <xdr:nvSpPr>
        <xdr:cNvPr id="767" name="楕円 766"/>
        <xdr:cNvSpPr/>
      </xdr:nvSpPr>
      <xdr:spPr>
        <a:xfrm>
          <a:off x="22110700" y="53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160990</xdr:rowOff>
    </xdr:from>
    <xdr:ext cx="534377" cy="259045"/>
    <xdr:sp macro="" textlink="">
      <xdr:nvSpPr>
        <xdr:cNvPr id="768" name="投資及び出資金該当値テキスト"/>
        <xdr:cNvSpPr txBox="1"/>
      </xdr:nvSpPr>
      <xdr:spPr>
        <a:xfrm>
          <a:off x="22212300" y="530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50267</xdr:rowOff>
    </xdr:from>
    <xdr:to>
      <xdr:col>112</xdr:col>
      <xdr:colOff>38100</xdr:colOff>
      <xdr:row>31</xdr:row>
      <xdr:rowOff>151867</xdr:rowOff>
    </xdr:to>
    <xdr:sp macro="" textlink="">
      <xdr:nvSpPr>
        <xdr:cNvPr id="769" name="楕円 768"/>
        <xdr:cNvSpPr/>
      </xdr:nvSpPr>
      <xdr:spPr>
        <a:xfrm>
          <a:off x="21272500" y="536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168394</xdr:rowOff>
    </xdr:from>
    <xdr:ext cx="534377" cy="259045"/>
    <xdr:sp macro="" textlink="">
      <xdr:nvSpPr>
        <xdr:cNvPr id="770" name="テキスト ボックス 769"/>
        <xdr:cNvSpPr txBox="1"/>
      </xdr:nvSpPr>
      <xdr:spPr>
        <a:xfrm>
          <a:off x="21056111" y="514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25521</xdr:rowOff>
    </xdr:from>
    <xdr:to>
      <xdr:col>107</xdr:col>
      <xdr:colOff>101600</xdr:colOff>
      <xdr:row>32</xdr:row>
      <xdr:rowOff>127121</xdr:rowOff>
    </xdr:to>
    <xdr:sp macro="" textlink="">
      <xdr:nvSpPr>
        <xdr:cNvPr id="771" name="楕円 770"/>
        <xdr:cNvSpPr/>
      </xdr:nvSpPr>
      <xdr:spPr>
        <a:xfrm>
          <a:off x="20383500" y="551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143648</xdr:rowOff>
    </xdr:from>
    <xdr:ext cx="534377" cy="259045"/>
    <xdr:sp macro="" textlink="">
      <xdr:nvSpPr>
        <xdr:cNvPr id="772" name="テキスト ボックス 771"/>
        <xdr:cNvSpPr txBox="1"/>
      </xdr:nvSpPr>
      <xdr:spPr>
        <a:xfrm>
          <a:off x="20167111" y="52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97987</xdr:rowOff>
    </xdr:from>
    <xdr:to>
      <xdr:col>102</xdr:col>
      <xdr:colOff>165100</xdr:colOff>
      <xdr:row>33</xdr:row>
      <xdr:rowOff>28137</xdr:rowOff>
    </xdr:to>
    <xdr:sp macro="" textlink="">
      <xdr:nvSpPr>
        <xdr:cNvPr id="773" name="楕円 772"/>
        <xdr:cNvSpPr/>
      </xdr:nvSpPr>
      <xdr:spPr>
        <a:xfrm>
          <a:off x="19494500" y="558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44664</xdr:rowOff>
    </xdr:from>
    <xdr:ext cx="534377" cy="259045"/>
    <xdr:sp macro="" textlink="">
      <xdr:nvSpPr>
        <xdr:cNvPr id="774" name="テキスト ボックス 773"/>
        <xdr:cNvSpPr txBox="1"/>
      </xdr:nvSpPr>
      <xdr:spPr>
        <a:xfrm>
          <a:off x="19278111" y="535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38779</xdr:rowOff>
    </xdr:from>
    <xdr:to>
      <xdr:col>98</xdr:col>
      <xdr:colOff>38100</xdr:colOff>
      <xdr:row>32</xdr:row>
      <xdr:rowOff>140379</xdr:rowOff>
    </xdr:to>
    <xdr:sp macro="" textlink="">
      <xdr:nvSpPr>
        <xdr:cNvPr id="775" name="楕円 774"/>
        <xdr:cNvSpPr/>
      </xdr:nvSpPr>
      <xdr:spPr>
        <a:xfrm>
          <a:off x="18605500" y="552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156906</xdr:rowOff>
    </xdr:from>
    <xdr:ext cx="534377" cy="259045"/>
    <xdr:sp macro="" textlink="">
      <xdr:nvSpPr>
        <xdr:cNvPr id="776" name="テキスト ボックス 775"/>
        <xdr:cNvSpPr txBox="1"/>
      </xdr:nvSpPr>
      <xdr:spPr>
        <a:xfrm>
          <a:off x="18389111" y="530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7" name="直線コネクタ 78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8" name="テキスト ボックス 78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1" name="直線コネクタ 79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2" name="テキスト ボックス 79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97580</xdr:rowOff>
    </xdr:from>
    <xdr:to>
      <xdr:col>116</xdr:col>
      <xdr:colOff>62864</xdr:colOff>
      <xdr:row>58</xdr:row>
      <xdr:rowOff>25400</xdr:rowOff>
    </xdr:to>
    <xdr:cxnSp macro="">
      <xdr:nvCxnSpPr>
        <xdr:cNvPr id="796" name="直線コネクタ 795"/>
        <xdr:cNvCxnSpPr/>
      </xdr:nvCxnSpPr>
      <xdr:spPr>
        <a:xfrm flipV="1">
          <a:off x="22159595" y="8670080"/>
          <a:ext cx="1269" cy="129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7"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8" name="直線コネクタ 79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44257</xdr:rowOff>
    </xdr:from>
    <xdr:ext cx="534377" cy="259045"/>
    <xdr:sp macro="" textlink="">
      <xdr:nvSpPr>
        <xdr:cNvPr id="799" name="貸付金最大値テキスト"/>
        <xdr:cNvSpPr txBox="1"/>
      </xdr:nvSpPr>
      <xdr:spPr>
        <a:xfrm>
          <a:off x="22212300" y="84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97580</xdr:rowOff>
    </xdr:from>
    <xdr:to>
      <xdr:col>116</xdr:col>
      <xdr:colOff>152400</xdr:colOff>
      <xdr:row>50</xdr:row>
      <xdr:rowOff>97580</xdr:rowOff>
    </xdr:to>
    <xdr:cxnSp macro="">
      <xdr:nvCxnSpPr>
        <xdr:cNvPr id="800" name="直線コネクタ 799"/>
        <xdr:cNvCxnSpPr/>
      </xdr:nvCxnSpPr>
      <xdr:spPr>
        <a:xfrm>
          <a:off x="22072600" y="867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91180</xdr:rowOff>
    </xdr:from>
    <xdr:to>
      <xdr:col>116</xdr:col>
      <xdr:colOff>63500</xdr:colOff>
      <xdr:row>57</xdr:row>
      <xdr:rowOff>93066</xdr:rowOff>
    </xdr:to>
    <xdr:cxnSp macro="">
      <xdr:nvCxnSpPr>
        <xdr:cNvPr id="801" name="直線コネクタ 800"/>
        <xdr:cNvCxnSpPr/>
      </xdr:nvCxnSpPr>
      <xdr:spPr>
        <a:xfrm flipV="1">
          <a:off x="21323300" y="9863830"/>
          <a:ext cx="8382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156754</xdr:rowOff>
    </xdr:from>
    <xdr:ext cx="469744" cy="259045"/>
    <xdr:sp macro="" textlink="">
      <xdr:nvSpPr>
        <xdr:cNvPr id="802" name="貸付金平均値テキスト"/>
        <xdr:cNvSpPr txBox="1"/>
      </xdr:nvSpPr>
      <xdr:spPr>
        <a:xfrm>
          <a:off x="22212300" y="9586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133877</xdr:rowOff>
    </xdr:from>
    <xdr:to>
      <xdr:col>116</xdr:col>
      <xdr:colOff>114300</xdr:colOff>
      <xdr:row>57</xdr:row>
      <xdr:rowOff>64027</xdr:rowOff>
    </xdr:to>
    <xdr:sp macro="" textlink="">
      <xdr:nvSpPr>
        <xdr:cNvPr id="803" name="フローチャート: 判断 802"/>
        <xdr:cNvSpPr/>
      </xdr:nvSpPr>
      <xdr:spPr>
        <a:xfrm>
          <a:off x="22110700" y="973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92780</xdr:rowOff>
    </xdr:from>
    <xdr:to>
      <xdr:col>111</xdr:col>
      <xdr:colOff>177800</xdr:colOff>
      <xdr:row>57</xdr:row>
      <xdr:rowOff>93066</xdr:rowOff>
    </xdr:to>
    <xdr:cxnSp macro="">
      <xdr:nvCxnSpPr>
        <xdr:cNvPr id="804" name="直線コネクタ 803"/>
        <xdr:cNvCxnSpPr/>
      </xdr:nvCxnSpPr>
      <xdr:spPr>
        <a:xfrm>
          <a:off x="20434300" y="9865430"/>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1003</xdr:rowOff>
    </xdr:from>
    <xdr:to>
      <xdr:col>112</xdr:col>
      <xdr:colOff>38100</xdr:colOff>
      <xdr:row>57</xdr:row>
      <xdr:rowOff>102603</xdr:rowOff>
    </xdr:to>
    <xdr:sp macro="" textlink="">
      <xdr:nvSpPr>
        <xdr:cNvPr id="805" name="フローチャート: 判断 804"/>
        <xdr:cNvSpPr/>
      </xdr:nvSpPr>
      <xdr:spPr>
        <a:xfrm>
          <a:off x="21272500" y="977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119130</xdr:rowOff>
    </xdr:from>
    <xdr:ext cx="469744" cy="259045"/>
    <xdr:sp macro="" textlink="">
      <xdr:nvSpPr>
        <xdr:cNvPr id="806" name="テキスト ボックス 805"/>
        <xdr:cNvSpPr txBox="1"/>
      </xdr:nvSpPr>
      <xdr:spPr>
        <a:xfrm>
          <a:off x="21088428" y="954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91694</xdr:rowOff>
    </xdr:from>
    <xdr:to>
      <xdr:col>107</xdr:col>
      <xdr:colOff>50800</xdr:colOff>
      <xdr:row>57</xdr:row>
      <xdr:rowOff>92780</xdr:rowOff>
    </xdr:to>
    <xdr:cxnSp macro="">
      <xdr:nvCxnSpPr>
        <xdr:cNvPr id="807" name="直線コネクタ 806"/>
        <xdr:cNvCxnSpPr/>
      </xdr:nvCxnSpPr>
      <xdr:spPr>
        <a:xfrm>
          <a:off x="19545300" y="9864344"/>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140450</xdr:rowOff>
    </xdr:from>
    <xdr:to>
      <xdr:col>107</xdr:col>
      <xdr:colOff>101600</xdr:colOff>
      <xdr:row>57</xdr:row>
      <xdr:rowOff>70600</xdr:rowOff>
    </xdr:to>
    <xdr:sp macro="" textlink="">
      <xdr:nvSpPr>
        <xdr:cNvPr id="808" name="フローチャート: 判断 807"/>
        <xdr:cNvSpPr/>
      </xdr:nvSpPr>
      <xdr:spPr>
        <a:xfrm>
          <a:off x="20383500" y="974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87127</xdr:rowOff>
    </xdr:from>
    <xdr:ext cx="469744" cy="259045"/>
    <xdr:sp macro="" textlink="">
      <xdr:nvSpPr>
        <xdr:cNvPr id="809" name="テキスト ボックス 808"/>
        <xdr:cNvSpPr txBox="1"/>
      </xdr:nvSpPr>
      <xdr:spPr>
        <a:xfrm>
          <a:off x="20199428" y="951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91694</xdr:rowOff>
    </xdr:from>
    <xdr:to>
      <xdr:col>102</xdr:col>
      <xdr:colOff>114300</xdr:colOff>
      <xdr:row>57</xdr:row>
      <xdr:rowOff>94552</xdr:rowOff>
    </xdr:to>
    <xdr:cxnSp macro="">
      <xdr:nvCxnSpPr>
        <xdr:cNvPr id="810" name="直線コネクタ 809"/>
        <xdr:cNvCxnSpPr/>
      </xdr:nvCxnSpPr>
      <xdr:spPr>
        <a:xfrm flipV="1">
          <a:off x="18656300" y="9864344"/>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110445</xdr:rowOff>
    </xdr:from>
    <xdr:to>
      <xdr:col>102</xdr:col>
      <xdr:colOff>165100</xdr:colOff>
      <xdr:row>57</xdr:row>
      <xdr:rowOff>40595</xdr:rowOff>
    </xdr:to>
    <xdr:sp macro="" textlink="">
      <xdr:nvSpPr>
        <xdr:cNvPr id="811" name="フローチャート: 判断 810"/>
        <xdr:cNvSpPr/>
      </xdr:nvSpPr>
      <xdr:spPr>
        <a:xfrm>
          <a:off x="194945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57122</xdr:rowOff>
    </xdr:from>
    <xdr:ext cx="469744" cy="259045"/>
    <xdr:sp macro="" textlink="">
      <xdr:nvSpPr>
        <xdr:cNvPr id="812" name="テキスト ボックス 811"/>
        <xdr:cNvSpPr txBox="1"/>
      </xdr:nvSpPr>
      <xdr:spPr>
        <a:xfrm>
          <a:off x="19310428" y="948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45180</xdr:rowOff>
    </xdr:from>
    <xdr:to>
      <xdr:col>98</xdr:col>
      <xdr:colOff>38100</xdr:colOff>
      <xdr:row>57</xdr:row>
      <xdr:rowOff>146780</xdr:rowOff>
    </xdr:to>
    <xdr:sp macro="" textlink="">
      <xdr:nvSpPr>
        <xdr:cNvPr id="813" name="フローチャート: 判断 812"/>
        <xdr:cNvSpPr/>
      </xdr:nvSpPr>
      <xdr:spPr>
        <a:xfrm>
          <a:off x="18605500" y="98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137907</xdr:rowOff>
    </xdr:from>
    <xdr:ext cx="469744" cy="259045"/>
    <xdr:sp macro="" textlink="">
      <xdr:nvSpPr>
        <xdr:cNvPr id="814" name="テキスト ボックス 813"/>
        <xdr:cNvSpPr txBox="1"/>
      </xdr:nvSpPr>
      <xdr:spPr>
        <a:xfrm>
          <a:off x="18421428" y="991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40380</xdr:rowOff>
    </xdr:from>
    <xdr:to>
      <xdr:col>116</xdr:col>
      <xdr:colOff>114300</xdr:colOff>
      <xdr:row>57</xdr:row>
      <xdr:rowOff>141980</xdr:rowOff>
    </xdr:to>
    <xdr:sp macro="" textlink="">
      <xdr:nvSpPr>
        <xdr:cNvPr id="820" name="楕円 819"/>
        <xdr:cNvSpPr/>
      </xdr:nvSpPr>
      <xdr:spPr>
        <a:xfrm>
          <a:off x="22110700" y="9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126757</xdr:rowOff>
    </xdr:from>
    <xdr:ext cx="469744" cy="259045"/>
    <xdr:sp macro="" textlink="">
      <xdr:nvSpPr>
        <xdr:cNvPr id="821" name="貸付金該当値テキスト"/>
        <xdr:cNvSpPr txBox="1"/>
      </xdr:nvSpPr>
      <xdr:spPr>
        <a:xfrm>
          <a:off x="22212300" y="972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42266</xdr:rowOff>
    </xdr:from>
    <xdr:to>
      <xdr:col>112</xdr:col>
      <xdr:colOff>38100</xdr:colOff>
      <xdr:row>57</xdr:row>
      <xdr:rowOff>143866</xdr:rowOff>
    </xdr:to>
    <xdr:sp macro="" textlink="">
      <xdr:nvSpPr>
        <xdr:cNvPr id="822" name="楕円 821"/>
        <xdr:cNvSpPr/>
      </xdr:nvSpPr>
      <xdr:spPr>
        <a:xfrm>
          <a:off x="21272500" y="981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134993</xdr:rowOff>
    </xdr:from>
    <xdr:ext cx="469744" cy="259045"/>
    <xdr:sp macro="" textlink="">
      <xdr:nvSpPr>
        <xdr:cNvPr id="823" name="テキスト ボックス 822"/>
        <xdr:cNvSpPr txBox="1"/>
      </xdr:nvSpPr>
      <xdr:spPr>
        <a:xfrm>
          <a:off x="21088428" y="990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41980</xdr:rowOff>
    </xdr:from>
    <xdr:to>
      <xdr:col>107</xdr:col>
      <xdr:colOff>101600</xdr:colOff>
      <xdr:row>57</xdr:row>
      <xdr:rowOff>143580</xdr:rowOff>
    </xdr:to>
    <xdr:sp macro="" textlink="">
      <xdr:nvSpPr>
        <xdr:cNvPr id="824" name="楕円 823"/>
        <xdr:cNvSpPr/>
      </xdr:nvSpPr>
      <xdr:spPr>
        <a:xfrm>
          <a:off x="20383500" y="981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134707</xdr:rowOff>
    </xdr:from>
    <xdr:ext cx="469744" cy="259045"/>
    <xdr:sp macro="" textlink="">
      <xdr:nvSpPr>
        <xdr:cNvPr id="825" name="テキスト ボックス 824"/>
        <xdr:cNvSpPr txBox="1"/>
      </xdr:nvSpPr>
      <xdr:spPr>
        <a:xfrm>
          <a:off x="20199428" y="99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40894</xdr:rowOff>
    </xdr:from>
    <xdr:to>
      <xdr:col>102</xdr:col>
      <xdr:colOff>165100</xdr:colOff>
      <xdr:row>57</xdr:row>
      <xdr:rowOff>142494</xdr:rowOff>
    </xdr:to>
    <xdr:sp macro="" textlink="">
      <xdr:nvSpPr>
        <xdr:cNvPr id="826" name="楕円 825"/>
        <xdr:cNvSpPr/>
      </xdr:nvSpPr>
      <xdr:spPr>
        <a:xfrm>
          <a:off x="19494500" y="981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133621</xdr:rowOff>
    </xdr:from>
    <xdr:ext cx="469744" cy="259045"/>
    <xdr:sp macro="" textlink="">
      <xdr:nvSpPr>
        <xdr:cNvPr id="827" name="テキスト ボックス 826"/>
        <xdr:cNvSpPr txBox="1"/>
      </xdr:nvSpPr>
      <xdr:spPr>
        <a:xfrm>
          <a:off x="19310428" y="990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43752</xdr:rowOff>
    </xdr:from>
    <xdr:to>
      <xdr:col>98</xdr:col>
      <xdr:colOff>38100</xdr:colOff>
      <xdr:row>57</xdr:row>
      <xdr:rowOff>145352</xdr:rowOff>
    </xdr:to>
    <xdr:sp macro="" textlink="">
      <xdr:nvSpPr>
        <xdr:cNvPr id="828" name="楕円 827"/>
        <xdr:cNvSpPr/>
      </xdr:nvSpPr>
      <xdr:spPr>
        <a:xfrm>
          <a:off x="18605500" y="981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161879</xdr:rowOff>
    </xdr:from>
    <xdr:ext cx="469744" cy="259045"/>
    <xdr:sp macro="" textlink="">
      <xdr:nvSpPr>
        <xdr:cNvPr id="829" name="テキスト ボックス 828"/>
        <xdr:cNvSpPr txBox="1"/>
      </xdr:nvSpPr>
      <xdr:spPr>
        <a:xfrm>
          <a:off x="18421428" y="959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31915</xdr:rowOff>
    </xdr:from>
    <xdr:to>
      <xdr:col>116</xdr:col>
      <xdr:colOff>62864</xdr:colOff>
      <xdr:row>78</xdr:row>
      <xdr:rowOff>161761</xdr:rowOff>
    </xdr:to>
    <xdr:cxnSp macro="">
      <xdr:nvCxnSpPr>
        <xdr:cNvPr id="854" name="直線コネクタ 853"/>
        <xdr:cNvCxnSpPr/>
      </xdr:nvCxnSpPr>
      <xdr:spPr>
        <a:xfrm flipV="1">
          <a:off x="22159595" y="12033415"/>
          <a:ext cx="1269" cy="150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55" name="繰出金最小値テキスト"/>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56" name="直線コネクタ 855"/>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150042</xdr:rowOff>
    </xdr:from>
    <xdr:ext cx="599010" cy="259045"/>
    <xdr:sp macro="" textlink="">
      <xdr:nvSpPr>
        <xdr:cNvPr id="857" name="繰出金最大値テキスト"/>
        <xdr:cNvSpPr txBox="1"/>
      </xdr:nvSpPr>
      <xdr:spPr>
        <a:xfrm>
          <a:off x="22212300" y="1180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31915</xdr:rowOff>
    </xdr:from>
    <xdr:to>
      <xdr:col>116</xdr:col>
      <xdr:colOff>152400</xdr:colOff>
      <xdr:row>70</xdr:row>
      <xdr:rowOff>31915</xdr:rowOff>
    </xdr:to>
    <xdr:cxnSp macro="">
      <xdr:nvCxnSpPr>
        <xdr:cNvPr id="858" name="直線コネクタ 857"/>
        <xdr:cNvCxnSpPr/>
      </xdr:nvCxnSpPr>
      <xdr:spPr>
        <a:xfrm>
          <a:off x="22072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147129</xdr:rowOff>
    </xdr:from>
    <xdr:to>
      <xdr:col>116</xdr:col>
      <xdr:colOff>63500</xdr:colOff>
      <xdr:row>76</xdr:row>
      <xdr:rowOff>19571</xdr:rowOff>
    </xdr:to>
    <xdr:cxnSp macro="">
      <xdr:nvCxnSpPr>
        <xdr:cNvPr id="859" name="直線コネクタ 858"/>
        <xdr:cNvCxnSpPr/>
      </xdr:nvCxnSpPr>
      <xdr:spPr>
        <a:xfrm flipV="1">
          <a:off x="21323300" y="13005879"/>
          <a:ext cx="8382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169651</xdr:rowOff>
    </xdr:from>
    <xdr:ext cx="534377" cy="259045"/>
    <xdr:sp macro="" textlink="">
      <xdr:nvSpPr>
        <xdr:cNvPr id="860" name="繰出金平均値テキスト"/>
        <xdr:cNvSpPr txBox="1"/>
      </xdr:nvSpPr>
      <xdr:spPr>
        <a:xfrm>
          <a:off x="22212300" y="12685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146774</xdr:rowOff>
    </xdr:from>
    <xdr:to>
      <xdr:col>116</xdr:col>
      <xdr:colOff>114300</xdr:colOff>
      <xdr:row>75</xdr:row>
      <xdr:rowOff>76924</xdr:rowOff>
    </xdr:to>
    <xdr:sp macro="" textlink="">
      <xdr:nvSpPr>
        <xdr:cNvPr id="861" name="フローチャート: 判断 860"/>
        <xdr:cNvSpPr/>
      </xdr:nvSpPr>
      <xdr:spPr>
        <a:xfrm>
          <a:off x="221107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19571</xdr:rowOff>
    </xdr:from>
    <xdr:to>
      <xdr:col>111</xdr:col>
      <xdr:colOff>177800</xdr:colOff>
      <xdr:row>76</xdr:row>
      <xdr:rowOff>56717</xdr:rowOff>
    </xdr:to>
    <xdr:cxnSp macro="">
      <xdr:nvCxnSpPr>
        <xdr:cNvPr id="862" name="直線コネクタ 861"/>
        <xdr:cNvCxnSpPr/>
      </xdr:nvCxnSpPr>
      <xdr:spPr>
        <a:xfrm flipV="1">
          <a:off x="20434300" y="13049771"/>
          <a:ext cx="889000" cy="3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143783</xdr:rowOff>
    </xdr:from>
    <xdr:to>
      <xdr:col>112</xdr:col>
      <xdr:colOff>38100</xdr:colOff>
      <xdr:row>75</xdr:row>
      <xdr:rowOff>73933</xdr:rowOff>
    </xdr:to>
    <xdr:sp macro="" textlink="">
      <xdr:nvSpPr>
        <xdr:cNvPr id="863" name="フローチャート: 判断 862"/>
        <xdr:cNvSpPr/>
      </xdr:nvSpPr>
      <xdr:spPr>
        <a:xfrm>
          <a:off x="21272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90460</xdr:rowOff>
    </xdr:from>
    <xdr:ext cx="534377" cy="259045"/>
    <xdr:sp macro="" textlink="">
      <xdr:nvSpPr>
        <xdr:cNvPr id="864" name="テキスト ボックス 863"/>
        <xdr:cNvSpPr txBox="1"/>
      </xdr:nvSpPr>
      <xdr:spPr>
        <a:xfrm>
          <a:off x="21056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24200</xdr:rowOff>
    </xdr:from>
    <xdr:to>
      <xdr:col>107</xdr:col>
      <xdr:colOff>50800</xdr:colOff>
      <xdr:row>76</xdr:row>
      <xdr:rowOff>56717</xdr:rowOff>
    </xdr:to>
    <xdr:cxnSp macro="">
      <xdr:nvCxnSpPr>
        <xdr:cNvPr id="865" name="直線コネクタ 864"/>
        <xdr:cNvCxnSpPr/>
      </xdr:nvCxnSpPr>
      <xdr:spPr>
        <a:xfrm>
          <a:off x="19545300" y="13054400"/>
          <a:ext cx="889000" cy="3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99702</xdr:rowOff>
    </xdr:from>
    <xdr:to>
      <xdr:col>107</xdr:col>
      <xdr:colOff>101600</xdr:colOff>
      <xdr:row>75</xdr:row>
      <xdr:rowOff>29852</xdr:rowOff>
    </xdr:to>
    <xdr:sp macro="" textlink="">
      <xdr:nvSpPr>
        <xdr:cNvPr id="866" name="フローチャート: 判断 865"/>
        <xdr:cNvSpPr/>
      </xdr:nvSpPr>
      <xdr:spPr>
        <a:xfrm>
          <a:off x="20383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46379</xdr:rowOff>
    </xdr:from>
    <xdr:ext cx="534377" cy="259045"/>
    <xdr:sp macro="" textlink="">
      <xdr:nvSpPr>
        <xdr:cNvPr id="867" name="テキスト ボックス 866"/>
        <xdr:cNvSpPr txBox="1"/>
      </xdr:nvSpPr>
      <xdr:spPr>
        <a:xfrm>
          <a:off x="20167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24200</xdr:rowOff>
    </xdr:from>
    <xdr:to>
      <xdr:col>102</xdr:col>
      <xdr:colOff>114300</xdr:colOff>
      <xdr:row>76</xdr:row>
      <xdr:rowOff>97104</xdr:rowOff>
    </xdr:to>
    <xdr:cxnSp macro="">
      <xdr:nvCxnSpPr>
        <xdr:cNvPr id="868" name="直線コネクタ 867"/>
        <xdr:cNvCxnSpPr/>
      </xdr:nvCxnSpPr>
      <xdr:spPr>
        <a:xfrm flipV="1">
          <a:off x="18656300" y="13054400"/>
          <a:ext cx="889000" cy="7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118370</xdr:rowOff>
    </xdr:from>
    <xdr:to>
      <xdr:col>102</xdr:col>
      <xdr:colOff>165100</xdr:colOff>
      <xdr:row>75</xdr:row>
      <xdr:rowOff>48520</xdr:rowOff>
    </xdr:to>
    <xdr:sp macro="" textlink="">
      <xdr:nvSpPr>
        <xdr:cNvPr id="869" name="フローチャート: 判断 868"/>
        <xdr:cNvSpPr/>
      </xdr:nvSpPr>
      <xdr:spPr>
        <a:xfrm>
          <a:off x="19494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65047</xdr:rowOff>
    </xdr:from>
    <xdr:ext cx="534377" cy="259045"/>
    <xdr:sp macro="" textlink="">
      <xdr:nvSpPr>
        <xdr:cNvPr id="870" name="テキスト ボックス 869"/>
        <xdr:cNvSpPr txBox="1"/>
      </xdr:nvSpPr>
      <xdr:spPr>
        <a:xfrm>
          <a:off x="19278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71" name="フローチャート: 判断 870"/>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72" name="テキスト ボックス 871"/>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96330</xdr:rowOff>
    </xdr:from>
    <xdr:to>
      <xdr:col>116</xdr:col>
      <xdr:colOff>114300</xdr:colOff>
      <xdr:row>76</xdr:row>
      <xdr:rowOff>26479</xdr:rowOff>
    </xdr:to>
    <xdr:sp macro="" textlink="">
      <xdr:nvSpPr>
        <xdr:cNvPr id="878" name="楕円 877"/>
        <xdr:cNvSpPr/>
      </xdr:nvSpPr>
      <xdr:spPr>
        <a:xfrm>
          <a:off x="22110700" y="129550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74757</xdr:rowOff>
    </xdr:from>
    <xdr:ext cx="534377" cy="259045"/>
    <xdr:sp macro="" textlink="">
      <xdr:nvSpPr>
        <xdr:cNvPr id="879" name="繰出金該当値テキスト"/>
        <xdr:cNvSpPr txBox="1"/>
      </xdr:nvSpPr>
      <xdr:spPr>
        <a:xfrm>
          <a:off x="22212300" y="129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140221</xdr:rowOff>
    </xdr:from>
    <xdr:to>
      <xdr:col>112</xdr:col>
      <xdr:colOff>38100</xdr:colOff>
      <xdr:row>76</xdr:row>
      <xdr:rowOff>70371</xdr:rowOff>
    </xdr:to>
    <xdr:sp macro="" textlink="">
      <xdr:nvSpPr>
        <xdr:cNvPr id="880" name="楕円 879"/>
        <xdr:cNvSpPr/>
      </xdr:nvSpPr>
      <xdr:spPr>
        <a:xfrm>
          <a:off x="21272500" y="129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61498</xdr:rowOff>
    </xdr:from>
    <xdr:ext cx="534377" cy="259045"/>
    <xdr:sp macro="" textlink="">
      <xdr:nvSpPr>
        <xdr:cNvPr id="881" name="テキスト ボックス 880"/>
        <xdr:cNvSpPr txBox="1"/>
      </xdr:nvSpPr>
      <xdr:spPr>
        <a:xfrm>
          <a:off x="21056111" y="1309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5917</xdr:rowOff>
    </xdr:from>
    <xdr:to>
      <xdr:col>107</xdr:col>
      <xdr:colOff>101600</xdr:colOff>
      <xdr:row>76</xdr:row>
      <xdr:rowOff>107517</xdr:rowOff>
    </xdr:to>
    <xdr:sp macro="" textlink="">
      <xdr:nvSpPr>
        <xdr:cNvPr id="882" name="楕円 881"/>
        <xdr:cNvSpPr/>
      </xdr:nvSpPr>
      <xdr:spPr>
        <a:xfrm>
          <a:off x="20383500" y="1303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98644</xdr:rowOff>
    </xdr:from>
    <xdr:ext cx="534377" cy="259045"/>
    <xdr:sp macro="" textlink="">
      <xdr:nvSpPr>
        <xdr:cNvPr id="883" name="テキスト ボックス 882"/>
        <xdr:cNvSpPr txBox="1"/>
      </xdr:nvSpPr>
      <xdr:spPr>
        <a:xfrm>
          <a:off x="20167111" y="1312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144850</xdr:rowOff>
    </xdr:from>
    <xdr:to>
      <xdr:col>102</xdr:col>
      <xdr:colOff>165100</xdr:colOff>
      <xdr:row>76</xdr:row>
      <xdr:rowOff>75000</xdr:rowOff>
    </xdr:to>
    <xdr:sp macro="" textlink="">
      <xdr:nvSpPr>
        <xdr:cNvPr id="884" name="楕円 883"/>
        <xdr:cNvSpPr/>
      </xdr:nvSpPr>
      <xdr:spPr>
        <a:xfrm>
          <a:off x="19494500" y="130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66127</xdr:rowOff>
    </xdr:from>
    <xdr:ext cx="534377" cy="259045"/>
    <xdr:sp macro="" textlink="">
      <xdr:nvSpPr>
        <xdr:cNvPr id="885" name="テキスト ボックス 884"/>
        <xdr:cNvSpPr txBox="1"/>
      </xdr:nvSpPr>
      <xdr:spPr>
        <a:xfrm>
          <a:off x="19278111" y="130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46304</xdr:rowOff>
    </xdr:from>
    <xdr:to>
      <xdr:col>98</xdr:col>
      <xdr:colOff>38100</xdr:colOff>
      <xdr:row>76</xdr:row>
      <xdr:rowOff>147904</xdr:rowOff>
    </xdr:to>
    <xdr:sp macro="" textlink="">
      <xdr:nvSpPr>
        <xdr:cNvPr id="886" name="楕円 885"/>
        <xdr:cNvSpPr/>
      </xdr:nvSpPr>
      <xdr:spPr>
        <a:xfrm>
          <a:off x="18605500" y="1307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139031</xdr:rowOff>
    </xdr:from>
    <xdr:ext cx="534377" cy="259045"/>
    <xdr:sp macro="" textlink="">
      <xdr:nvSpPr>
        <xdr:cNvPr id="887" name="テキスト ボックス 886"/>
        <xdr:cNvSpPr txBox="1"/>
      </xdr:nvSpPr>
      <xdr:spPr>
        <a:xfrm>
          <a:off x="18389111" y="1316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815,124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主な構成費目である人件費は、住民一人当たり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104,745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年度からほぼ横ばいで推移しており、類似団体比較においても高止まりの傾向にある。平成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合併以降、新規採用の抑制や勧奨退職の実施などにより職員数を抑制しているが、町の面積が広いうえに集落が広範囲に点在しているため、支所など職員配置についての効率性が落ちる傾向がある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128,651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年度と比べると改善傾向にあるものの、依然として高い水準となっている。平成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簡易水道事業及び下水道事業を法適化して以降、繰出金の一部を補助費等に区分することになったことに加え、公立香住病院事業企業会計への赤字補てんに対する繰出分が増大していることが主な要因である。各企業会計ｊにおける経営戦略や新公立病院改革プランに基づく収支の見直しなどにより減少となったが、今後も引き続き企業会計収支の改善を図っていくことで補助費等の抑制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145,318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平均に比べ高い水準にあるのは、実質公債費比率の低下を図るため、繰上償還を実施したことが主な要因となっている。今後も財政指標に配意しながら、基金等の活用により公債費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17,845
17,709
368.77
15,089,017
14,545,890
409,554
8,345,084
19,292,188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25019</xdr:rowOff>
    </xdr:from>
    <xdr:to>
      <xdr:col>24</xdr:col>
      <xdr:colOff>62865</xdr:colOff>
      <xdr:row>38</xdr:row>
      <xdr:rowOff>162941</xdr:rowOff>
    </xdr:to>
    <xdr:cxnSp macro="">
      <xdr:nvCxnSpPr>
        <xdr:cNvPr id="56" name="直線コネクタ 55"/>
        <xdr:cNvCxnSpPr/>
      </xdr:nvCxnSpPr>
      <xdr:spPr>
        <a:xfrm flipV="1">
          <a:off x="4633595" y="5168519"/>
          <a:ext cx="1270" cy="150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166768</xdr:rowOff>
    </xdr:from>
    <xdr:ext cx="469744" cy="259045"/>
    <xdr:sp macro="" textlink="">
      <xdr:nvSpPr>
        <xdr:cNvPr id="57" name="議会費最小値テキスト"/>
        <xdr:cNvSpPr txBox="1"/>
      </xdr:nvSpPr>
      <xdr:spPr>
        <a:xfrm>
          <a:off x="4686300" y="668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162941</xdr:rowOff>
    </xdr:from>
    <xdr:to>
      <xdr:col>24</xdr:col>
      <xdr:colOff>152400</xdr:colOff>
      <xdr:row>38</xdr:row>
      <xdr:rowOff>162941</xdr:rowOff>
    </xdr:to>
    <xdr:cxnSp macro="">
      <xdr:nvCxnSpPr>
        <xdr:cNvPr id="58" name="直線コネクタ 57"/>
        <xdr:cNvCxnSpPr/>
      </xdr:nvCxnSpPr>
      <xdr:spPr>
        <a:xfrm>
          <a:off x="4546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143146</xdr:rowOff>
    </xdr:from>
    <xdr:ext cx="469744" cy="259045"/>
    <xdr:sp macro="" textlink="">
      <xdr:nvSpPr>
        <xdr:cNvPr id="59" name="議会費最大値テキスト"/>
        <xdr:cNvSpPr txBox="1"/>
      </xdr:nvSpPr>
      <xdr:spPr>
        <a:xfrm>
          <a:off x="4686300" y="49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25019</xdr:rowOff>
    </xdr:from>
    <xdr:to>
      <xdr:col>24</xdr:col>
      <xdr:colOff>152400</xdr:colOff>
      <xdr:row>30</xdr:row>
      <xdr:rowOff>25019</xdr:rowOff>
    </xdr:to>
    <xdr:cxnSp macro="">
      <xdr:nvCxnSpPr>
        <xdr:cNvPr id="60" name="直線コネクタ 59"/>
        <xdr:cNvCxnSpPr/>
      </xdr:nvCxnSpPr>
      <xdr:spPr>
        <a:xfrm>
          <a:off x="4546600" y="516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41402</xdr:rowOff>
    </xdr:from>
    <xdr:to>
      <xdr:col>24</xdr:col>
      <xdr:colOff>63500</xdr:colOff>
      <xdr:row>35</xdr:row>
      <xdr:rowOff>65786</xdr:rowOff>
    </xdr:to>
    <xdr:cxnSp macro="">
      <xdr:nvCxnSpPr>
        <xdr:cNvPr id="61" name="直線コネクタ 60"/>
        <xdr:cNvCxnSpPr/>
      </xdr:nvCxnSpPr>
      <xdr:spPr>
        <a:xfrm>
          <a:off x="3797300" y="6042152"/>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148336</xdr:rowOff>
    </xdr:from>
    <xdr:to>
      <xdr:col>24</xdr:col>
      <xdr:colOff>114300</xdr:colOff>
      <xdr:row>35</xdr:row>
      <xdr:rowOff>78486</xdr:rowOff>
    </xdr:to>
    <xdr:sp macro="" textlink="">
      <xdr:nvSpPr>
        <xdr:cNvPr id="63" name="フローチャート: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41402</xdr:rowOff>
    </xdr:from>
    <xdr:to>
      <xdr:col>19</xdr:col>
      <xdr:colOff>177800</xdr:colOff>
      <xdr:row>35</xdr:row>
      <xdr:rowOff>109601</xdr:rowOff>
    </xdr:to>
    <xdr:cxnSp macro="">
      <xdr:nvCxnSpPr>
        <xdr:cNvPr id="64" name="直線コネクタ 63"/>
        <xdr:cNvCxnSpPr/>
      </xdr:nvCxnSpPr>
      <xdr:spPr>
        <a:xfrm flipV="1">
          <a:off x="2908300" y="6042152"/>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165100</xdr:rowOff>
    </xdr:from>
    <xdr:to>
      <xdr:col>20</xdr:col>
      <xdr:colOff>38100</xdr:colOff>
      <xdr:row>35</xdr:row>
      <xdr:rowOff>95250</xdr:rowOff>
    </xdr:to>
    <xdr:sp macro="" textlink="">
      <xdr:nvSpPr>
        <xdr:cNvPr id="65" name="フローチャート: 判断 64"/>
        <xdr:cNvSpPr/>
      </xdr:nvSpPr>
      <xdr:spPr>
        <a:xfrm>
          <a:off x="3746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86377</xdr:rowOff>
    </xdr:from>
    <xdr:ext cx="469744" cy="259045"/>
    <xdr:sp macro="" textlink="">
      <xdr:nvSpPr>
        <xdr:cNvPr id="66" name="テキスト ボックス 65"/>
        <xdr:cNvSpPr txBox="1"/>
      </xdr:nvSpPr>
      <xdr:spPr>
        <a:xfrm>
          <a:off x="3562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61595</xdr:rowOff>
    </xdr:from>
    <xdr:to>
      <xdr:col>15</xdr:col>
      <xdr:colOff>50800</xdr:colOff>
      <xdr:row>35</xdr:row>
      <xdr:rowOff>109601</xdr:rowOff>
    </xdr:to>
    <xdr:cxnSp macro="">
      <xdr:nvCxnSpPr>
        <xdr:cNvPr id="67" name="直線コネクタ 66"/>
        <xdr:cNvCxnSpPr/>
      </xdr:nvCxnSpPr>
      <xdr:spPr>
        <a:xfrm>
          <a:off x="2019300" y="5890895"/>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30607</xdr:rowOff>
    </xdr:from>
    <xdr:to>
      <xdr:col>15</xdr:col>
      <xdr:colOff>101600</xdr:colOff>
      <xdr:row>35</xdr:row>
      <xdr:rowOff>132207</xdr:rowOff>
    </xdr:to>
    <xdr:sp macro="" textlink="">
      <xdr:nvSpPr>
        <xdr:cNvPr id="68" name="フローチャート: 判断 67"/>
        <xdr:cNvSpPr/>
      </xdr:nvSpPr>
      <xdr:spPr>
        <a:xfrm>
          <a:off x="2857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148734</xdr:rowOff>
    </xdr:from>
    <xdr:ext cx="469744" cy="259045"/>
    <xdr:sp macro="" textlink="">
      <xdr:nvSpPr>
        <xdr:cNvPr id="69" name="テキスト ボックス 68"/>
        <xdr:cNvSpPr txBox="1"/>
      </xdr:nvSpPr>
      <xdr:spPr>
        <a:xfrm>
          <a:off x="2673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61595</xdr:rowOff>
    </xdr:from>
    <xdr:to>
      <xdr:col>10</xdr:col>
      <xdr:colOff>114300</xdr:colOff>
      <xdr:row>34</xdr:row>
      <xdr:rowOff>167513</xdr:rowOff>
    </xdr:to>
    <xdr:cxnSp macro="">
      <xdr:nvCxnSpPr>
        <xdr:cNvPr id="70" name="直線コネクタ 69"/>
        <xdr:cNvCxnSpPr/>
      </xdr:nvCxnSpPr>
      <xdr:spPr>
        <a:xfrm flipV="1">
          <a:off x="1130300" y="5890895"/>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81661</xdr:rowOff>
    </xdr:from>
    <xdr:to>
      <xdr:col>10</xdr:col>
      <xdr:colOff>165100</xdr:colOff>
      <xdr:row>35</xdr:row>
      <xdr:rowOff>11811</xdr:rowOff>
    </xdr:to>
    <xdr:sp macro="" textlink="">
      <xdr:nvSpPr>
        <xdr:cNvPr id="71" name="フローチャート: 判断 70"/>
        <xdr:cNvSpPr/>
      </xdr:nvSpPr>
      <xdr:spPr>
        <a:xfrm>
          <a:off x="1968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2938</xdr:rowOff>
    </xdr:from>
    <xdr:ext cx="469744" cy="259045"/>
    <xdr:sp macro="" textlink="">
      <xdr:nvSpPr>
        <xdr:cNvPr id="72" name="テキスト ボックス 71"/>
        <xdr:cNvSpPr txBox="1"/>
      </xdr:nvSpPr>
      <xdr:spPr>
        <a:xfrm>
          <a:off x="1784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100330</xdr:rowOff>
    </xdr:from>
    <xdr:to>
      <xdr:col>6</xdr:col>
      <xdr:colOff>38100</xdr:colOff>
      <xdr:row>35</xdr:row>
      <xdr:rowOff>30480</xdr:rowOff>
    </xdr:to>
    <xdr:sp macro="" textlink="">
      <xdr:nvSpPr>
        <xdr:cNvPr id="73" name="フローチャート: 判断 72"/>
        <xdr:cNvSpPr/>
      </xdr:nvSpPr>
      <xdr:spPr>
        <a:xfrm>
          <a:off x="1079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47007</xdr:rowOff>
    </xdr:from>
    <xdr:ext cx="469744" cy="259045"/>
    <xdr:sp macro="" textlink="">
      <xdr:nvSpPr>
        <xdr:cNvPr id="74" name="テキスト ボックス 73"/>
        <xdr:cNvSpPr txBox="1"/>
      </xdr:nvSpPr>
      <xdr:spPr>
        <a:xfrm>
          <a:off x="895428"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14986</xdr:rowOff>
    </xdr:from>
    <xdr:to>
      <xdr:col>24</xdr:col>
      <xdr:colOff>114300</xdr:colOff>
      <xdr:row>35</xdr:row>
      <xdr:rowOff>116586</xdr:rowOff>
    </xdr:to>
    <xdr:sp macro="" textlink="">
      <xdr:nvSpPr>
        <xdr:cNvPr id="80" name="楕円 79"/>
        <xdr:cNvSpPr/>
      </xdr:nvSpPr>
      <xdr:spPr>
        <a:xfrm>
          <a:off x="45847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164863</xdr:rowOff>
    </xdr:from>
    <xdr:ext cx="469744" cy="259045"/>
    <xdr:sp macro="" textlink="">
      <xdr:nvSpPr>
        <xdr:cNvPr id="81" name="議会費該当値テキスト"/>
        <xdr:cNvSpPr txBox="1"/>
      </xdr:nvSpPr>
      <xdr:spPr>
        <a:xfrm>
          <a:off x="4686300" y="599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162052</xdr:rowOff>
    </xdr:from>
    <xdr:to>
      <xdr:col>20</xdr:col>
      <xdr:colOff>38100</xdr:colOff>
      <xdr:row>35</xdr:row>
      <xdr:rowOff>92202</xdr:rowOff>
    </xdr:to>
    <xdr:sp macro="" textlink="">
      <xdr:nvSpPr>
        <xdr:cNvPr id="82" name="楕円 81"/>
        <xdr:cNvSpPr/>
      </xdr:nvSpPr>
      <xdr:spPr>
        <a:xfrm>
          <a:off x="3746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108729</xdr:rowOff>
    </xdr:from>
    <xdr:ext cx="469744" cy="259045"/>
    <xdr:sp macro="" textlink="">
      <xdr:nvSpPr>
        <xdr:cNvPr id="83" name="テキスト ボックス 82"/>
        <xdr:cNvSpPr txBox="1"/>
      </xdr:nvSpPr>
      <xdr:spPr>
        <a:xfrm>
          <a:off x="3562428" y="576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58801</xdr:rowOff>
    </xdr:from>
    <xdr:to>
      <xdr:col>15</xdr:col>
      <xdr:colOff>101600</xdr:colOff>
      <xdr:row>35</xdr:row>
      <xdr:rowOff>160401</xdr:rowOff>
    </xdr:to>
    <xdr:sp macro="" textlink="">
      <xdr:nvSpPr>
        <xdr:cNvPr id="84" name="楕円 83"/>
        <xdr:cNvSpPr/>
      </xdr:nvSpPr>
      <xdr:spPr>
        <a:xfrm>
          <a:off x="2857500" y="60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151528</xdr:rowOff>
    </xdr:from>
    <xdr:ext cx="469744" cy="259045"/>
    <xdr:sp macro="" textlink="">
      <xdr:nvSpPr>
        <xdr:cNvPr id="85" name="テキスト ボックス 84"/>
        <xdr:cNvSpPr txBox="1"/>
      </xdr:nvSpPr>
      <xdr:spPr>
        <a:xfrm>
          <a:off x="2673428" y="615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10795</xdr:rowOff>
    </xdr:from>
    <xdr:to>
      <xdr:col>10</xdr:col>
      <xdr:colOff>165100</xdr:colOff>
      <xdr:row>34</xdr:row>
      <xdr:rowOff>112395</xdr:rowOff>
    </xdr:to>
    <xdr:sp macro="" textlink="">
      <xdr:nvSpPr>
        <xdr:cNvPr id="86" name="楕円 85"/>
        <xdr:cNvSpPr/>
      </xdr:nvSpPr>
      <xdr:spPr>
        <a:xfrm>
          <a:off x="1968500" y="58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128922</xdr:rowOff>
    </xdr:from>
    <xdr:ext cx="469744" cy="259045"/>
    <xdr:sp macro="" textlink="">
      <xdr:nvSpPr>
        <xdr:cNvPr id="87" name="テキスト ボックス 86"/>
        <xdr:cNvSpPr txBox="1"/>
      </xdr:nvSpPr>
      <xdr:spPr>
        <a:xfrm>
          <a:off x="1784428" y="561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116713</xdr:rowOff>
    </xdr:from>
    <xdr:to>
      <xdr:col>6</xdr:col>
      <xdr:colOff>38100</xdr:colOff>
      <xdr:row>35</xdr:row>
      <xdr:rowOff>46863</xdr:rowOff>
    </xdr:to>
    <xdr:sp macro="" textlink="">
      <xdr:nvSpPr>
        <xdr:cNvPr id="88" name="楕円 87"/>
        <xdr:cNvSpPr/>
      </xdr:nvSpPr>
      <xdr:spPr>
        <a:xfrm>
          <a:off x="1079500" y="594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37990</xdr:rowOff>
    </xdr:from>
    <xdr:ext cx="469744" cy="259045"/>
    <xdr:sp macro="" textlink="">
      <xdr:nvSpPr>
        <xdr:cNvPr id="89" name="テキスト ボックス 88"/>
        <xdr:cNvSpPr txBox="1"/>
      </xdr:nvSpPr>
      <xdr:spPr>
        <a:xfrm>
          <a:off x="895428" y="603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58065</xdr:rowOff>
    </xdr:from>
    <xdr:to>
      <xdr:col>24</xdr:col>
      <xdr:colOff>62865</xdr:colOff>
      <xdr:row>59</xdr:row>
      <xdr:rowOff>29377</xdr:rowOff>
    </xdr:to>
    <xdr:cxnSp macro="">
      <xdr:nvCxnSpPr>
        <xdr:cNvPr id="115" name="直線コネクタ 114"/>
        <xdr:cNvCxnSpPr/>
      </xdr:nvCxnSpPr>
      <xdr:spPr>
        <a:xfrm flipV="1">
          <a:off x="4633595" y="8802015"/>
          <a:ext cx="1270" cy="134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33204</xdr:rowOff>
    </xdr:from>
    <xdr:ext cx="534377" cy="259045"/>
    <xdr:sp macro="" textlink="">
      <xdr:nvSpPr>
        <xdr:cNvPr id="116" name="総務費最小値テキスト"/>
        <xdr:cNvSpPr txBox="1"/>
      </xdr:nvSpPr>
      <xdr:spPr>
        <a:xfrm>
          <a:off x="4686300" y="101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29377</xdr:rowOff>
    </xdr:from>
    <xdr:to>
      <xdr:col>24</xdr:col>
      <xdr:colOff>152400</xdr:colOff>
      <xdr:row>59</xdr:row>
      <xdr:rowOff>29377</xdr:rowOff>
    </xdr:to>
    <xdr:cxnSp macro="">
      <xdr:nvCxnSpPr>
        <xdr:cNvPr id="117" name="直線コネクタ 116"/>
        <xdr:cNvCxnSpPr/>
      </xdr:nvCxnSpPr>
      <xdr:spPr>
        <a:xfrm>
          <a:off x="4546600" y="10144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4742</xdr:rowOff>
    </xdr:from>
    <xdr:ext cx="599010" cy="259045"/>
    <xdr:sp macro="" textlink="">
      <xdr:nvSpPr>
        <xdr:cNvPr id="118" name="総務費最大値テキスト"/>
        <xdr:cNvSpPr txBox="1"/>
      </xdr:nvSpPr>
      <xdr:spPr>
        <a:xfrm>
          <a:off x="4686300" y="857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864,995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58065</xdr:rowOff>
    </xdr:from>
    <xdr:to>
      <xdr:col>24</xdr:col>
      <xdr:colOff>152400</xdr:colOff>
      <xdr:row>51</xdr:row>
      <xdr:rowOff>58065</xdr:rowOff>
    </xdr:to>
    <xdr:cxnSp macro="">
      <xdr:nvCxnSpPr>
        <xdr:cNvPr id="119" name="直線コネクタ 118"/>
        <xdr:cNvCxnSpPr/>
      </xdr:nvCxnSpPr>
      <xdr:spPr>
        <a:xfrm>
          <a:off x="4546600" y="880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77469</xdr:rowOff>
    </xdr:from>
    <xdr:to>
      <xdr:col>24</xdr:col>
      <xdr:colOff>63500</xdr:colOff>
      <xdr:row>58</xdr:row>
      <xdr:rowOff>82759</xdr:rowOff>
    </xdr:to>
    <xdr:cxnSp macro="">
      <xdr:nvCxnSpPr>
        <xdr:cNvPr id="120" name="直線コネクタ 119"/>
        <xdr:cNvCxnSpPr/>
      </xdr:nvCxnSpPr>
      <xdr:spPr>
        <a:xfrm flipV="1">
          <a:off x="3797300" y="10021569"/>
          <a:ext cx="8382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30838</xdr:rowOff>
    </xdr:from>
    <xdr:ext cx="599010" cy="259045"/>
    <xdr:sp macro="" textlink="">
      <xdr:nvSpPr>
        <xdr:cNvPr id="121" name="総務費平均値テキスト"/>
        <xdr:cNvSpPr txBox="1"/>
      </xdr:nvSpPr>
      <xdr:spPr>
        <a:xfrm>
          <a:off x="4686300" y="9974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52411</xdr:rowOff>
    </xdr:from>
    <xdr:to>
      <xdr:col>24</xdr:col>
      <xdr:colOff>114300</xdr:colOff>
      <xdr:row>58</xdr:row>
      <xdr:rowOff>154011</xdr:rowOff>
    </xdr:to>
    <xdr:sp macro="" textlink="">
      <xdr:nvSpPr>
        <xdr:cNvPr id="122" name="フローチャート: 判断 121"/>
        <xdr:cNvSpPr/>
      </xdr:nvSpPr>
      <xdr:spPr>
        <a:xfrm>
          <a:off x="4584700" y="999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82759</xdr:rowOff>
    </xdr:from>
    <xdr:to>
      <xdr:col>19</xdr:col>
      <xdr:colOff>177800</xdr:colOff>
      <xdr:row>58</xdr:row>
      <xdr:rowOff>120000</xdr:rowOff>
    </xdr:to>
    <xdr:cxnSp macro="">
      <xdr:nvCxnSpPr>
        <xdr:cNvPr id="123" name="直線コネクタ 122"/>
        <xdr:cNvCxnSpPr/>
      </xdr:nvCxnSpPr>
      <xdr:spPr>
        <a:xfrm flipV="1">
          <a:off x="2908300" y="10026859"/>
          <a:ext cx="889000" cy="3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68742</xdr:rowOff>
    </xdr:from>
    <xdr:to>
      <xdr:col>20</xdr:col>
      <xdr:colOff>38100</xdr:colOff>
      <xdr:row>58</xdr:row>
      <xdr:rowOff>170342</xdr:rowOff>
    </xdr:to>
    <xdr:sp macro="" textlink="">
      <xdr:nvSpPr>
        <xdr:cNvPr id="124" name="フローチャート: 判断 123"/>
        <xdr:cNvSpPr/>
      </xdr:nvSpPr>
      <xdr:spPr>
        <a:xfrm>
          <a:off x="3746500" y="1001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161469</xdr:rowOff>
    </xdr:from>
    <xdr:ext cx="534377" cy="259045"/>
    <xdr:sp macro="" textlink="">
      <xdr:nvSpPr>
        <xdr:cNvPr id="125" name="テキスト ボックス 124"/>
        <xdr:cNvSpPr txBox="1"/>
      </xdr:nvSpPr>
      <xdr:spPr>
        <a:xfrm>
          <a:off x="3530111" y="1010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64708</xdr:rowOff>
    </xdr:from>
    <xdr:to>
      <xdr:col>15</xdr:col>
      <xdr:colOff>50800</xdr:colOff>
      <xdr:row>58</xdr:row>
      <xdr:rowOff>120000</xdr:rowOff>
    </xdr:to>
    <xdr:cxnSp macro="">
      <xdr:nvCxnSpPr>
        <xdr:cNvPr id="126" name="直線コネクタ 125"/>
        <xdr:cNvCxnSpPr/>
      </xdr:nvCxnSpPr>
      <xdr:spPr>
        <a:xfrm>
          <a:off x="2019300" y="10008808"/>
          <a:ext cx="889000" cy="5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43755</xdr:rowOff>
    </xdr:from>
    <xdr:to>
      <xdr:col>15</xdr:col>
      <xdr:colOff>101600</xdr:colOff>
      <xdr:row>58</xdr:row>
      <xdr:rowOff>145355</xdr:rowOff>
    </xdr:to>
    <xdr:sp macro="" textlink="">
      <xdr:nvSpPr>
        <xdr:cNvPr id="127" name="フローチャート: 判断 126"/>
        <xdr:cNvSpPr/>
      </xdr:nvSpPr>
      <xdr:spPr>
        <a:xfrm>
          <a:off x="2857500" y="99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161882</xdr:rowOff>
    </xdr:from>
    <xdr:ext cx="599010" cy="259045"/>
    <xdr:sp macro="" textlink="">
      <xdr:nvSpPr>
        <xdr:cNvPr id="128" name="テキスト ボックス 127"/>
        <xdr:cNvSpPr txBox="1"/>
      </xdr:nvSpPr>
      <xdr:spPr>
        <a:xfrm>
          <a:off x="2608795" y="97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64708</xdr:rowOff>
    </xdr:from>
    <xdr:to>
      <xdr:col>10</xdr:col>
      <xdr:colOff>114300</xdr:colOff>
      <xdr:row>58</xdr:row>
      <xdr:rowOff>109765</xdr:rowOff>
    </xdr:to>
    <xdr:cxnSp macro="">
      <xdr:nvCxnSpPr>
        <xdr:cNvPr id="129" name="直線コネクタ 128"/>
        <xdr:cNvCxnSpPr/>
      </xdr:nvCxnSpPr>
      <xdr:spPr>
        <a:xfrm flipV="1">
          <a:off x="1130300" y="10008808"/>
          <a:ext cx="889000" cy="4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91143</xdr:rowOff>
    </xdr:from>
    <xdr:to>
      <xdr:col>10</xdr:col>
      <xdr:colOff>165100</xdr:colOff>
      <xdr:row>59</xdr:row>
      <xdr:rowOff>21293</xdr:rowOff>
    </xdr:to>
    <xdr:sp macro="" textlink="">
      <xdr:nvSpPr>
        <xdr:cNvPr id="130" name="フローチャート: 判断 129"/>
        <xdr:cNvSpPr/>
      </xdr:nvSpPr>
      <xdr:spPr>
        <a:xfrm>
          <a:off x="19685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12420</xdr:rowOff>
    </xdr:from>
    <xdr:ext cx="534377" cy="259045"/>
    <xdr:sp macro="" textlink="">
      <xdr:nvSpPr>
        <xdr:cNvPr id="131" name="テキスト ボックス 130"/>
        <xdr:cNvSpPr txBox="1"/>
      </xdr:nvSpPr>
      <xdr:spPr>
        <a:xfrm>
          <a:off x="1752111" y="101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90419</xdr:rowOff>
    </xdr:from>
    <xdr:to>
      <xdr:col>6</xdr:col>
      <xdr:colOff>38100</xdr:colOff>
      <xdr:row>59</xdr:row>
      <xdr:rowOff>20569</xdr:rowOff>
    </xdr:to>
    <xdr:sp macro="" textlink="">
      <xdr:nvSpPr>
        <xdr:cNvPr id="132" name="フローチャート: 判断 131"/>
        <xdr:cNvSpPr/>
      </xdr:nvSpPr>
      <xdr:spPr>
        <a:xfrm>
          <a:off x="1079500" y="1003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11696</xdr:rowOff>
    </xdr:from>
    <xdr:ext cx="534377" cy="259045"/>
    <xdr:sp macro="" textlink="">
      <xdr:nvSpPr>
        <xdr:cNvPr id="133" name="テキスト ボックス 132"/>
        <xdr:cNvSpPr txBox="1"/>
      </xdr:nvSpPr>
      <xdr:spPr>
        <a:xfrm>
          <a:off x="863111" y="1012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26669</xdr:rowOff>
    </xdr:from>
    <xdr:to>
      <xdr:col>24</xdr:col>
      <xdr:colOff>114300</xdr:colOff>
      <xdr:row>58</xdr:row>
      <xdr:rowOff>128269</xdr:rowOff>
    </xdr:to>
    <xdr:sp macro="" textlink="">
      <xdr:nvSpPr>
        <xdr:cNvPr id="139" name="楕円 138"/>
        <xdr:cNvSpPr/>
      </xdr:nvSpPr>
      <xdr:spPr>
        <a:xfrm>
          <a:off x="4584700" y="997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157496</xdr:rowOff>
    </xdr:from>
    <xdr:ext cx="599010" cy="259045"/>
    <xdr:sp macro="" textlink="">
      <xdr:nvSpPr>
        <xdr:cNvPr id="140" name="総務費該当値テキスト"/>
        <xdr:cNvSpPr txBox="1"/>
      </xdr:nvSpPr>
      <xdr:spPr>
        <a:xfrm>
          <a:off x="4686300" y="975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31959</xdr:rowOff>
    </xdr:from>
    <xdr:to>
      <xdr:col>20</xdr:col>
      <xdr:colOff>38100</xdr:colOff>
      <xdr:row>58</xdr:row>
      <xdr:rowOff>133559</xdr:rowOff>
    </xdr:to>
    <xdr:sp macro="" textlink="">
      <xdr:nvSpPr>
        <xdr:cNvPr id="141" name="楕円 140"/>
        <xdr:cNvSpPr/>
      </xdr:nvSpPr>
      <xdr:spPr>
        <a:xfrm>
          <a:off x="3746500" y="997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150086</xdr:rowOff>
    </xdr:from>
    <xdr:ext cx="599010" cy="259045"/>
    <xdr:sp macro="" textlink="">
      <xdr:nvSpPr>
        <xdr:cNvPr id="142" name="テキスト ボックス 141"/>
        <xdr:cNvSpPr txBox="1"/>
      </xdr:nvSpPr>
      <xdr:spPr>
        <a:xfrm>
          <a:off x="3497795" y="975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69200</xdr:rowOff>
    </xdr:from>
    <xdr:to>
      <xdr:col>15</xdr:col>
      <xdr:colOff>101600</xdr:colOff>
      <xdr:row>58</xdr:row>
      <xdr:rowOff>170800</xdr:rowOff>
    </xdr:to>
    <xdr:sp macro="" textlink="">
      <xdr:nvSpPr>
        <xdr:cNvPr id="143" name="楕円 142"/>
        <xdr:cNvSpPr/>
      </xdr:nvSpPr>
      <xdr:spPr>
        <a:xfrm>
          <a:off x="2857500" y="100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161927</xdr:rowOff>
    </xdr:from>
    <xdr:ext cx="534377" cy="259045"/>
    <xdr:sp macro="" textlink="">
      <xdr:nvSpPr>
        <xdr:cNvPr id="144" name="テキスト ボックス 143"/>
        <xdr:cNvSpPr txBox="1"/>
      </xdr:nvSpPr>
      <xdr:spPr>
        <a:xfrm>
          <a:off x="2641111" y="1010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13908</xdr:rowOff>
    </xdr:from>
    <xdr:to>
      <xdr:col>10</xdr:col>
      <xdr:colOff>165100</xdr:colOff>
      <xdr:row>58</xdr:row>
      <xdr:rowOff>115508</xdr:rowOff>
    </xdr:to>
    <xdr:sp macro="" textlink="">
      <xdr:nvSpPr>
        <xdr:cNvPr id="145" name="楕円 144"/>
        <xdr:cNvSpPr/>
      </xdr:nvSpPr>
      <xdr:spPr>
        <a:xfrm>
          <a:off x="1968500" y="99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132035</xdr:rowOff>
    </xdr:from>
    <xdr:ext cx="599010" cy="259045"/>
    <xdr:sp macro="" textlink="">
      <xdr:nvSpPr>
        <xdr:cNvPr id="146" name="テキスト ボックス 145"/>
        <xdr:cNvSpPr txBox="1"/>
      </xdr:nvSpPr>
      <xdr:spPr>
        <a:xfrm>
          <a:off x="1719795" y="973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58965</xdr:rowOff>
    </xdr:from>
    <xdr:to>
      <xdr:col>6</xdr:col>
      <xdr:colOff>38100</xdr:colOff>
      <xdr:row>58</xdr:row>
      <xdr:rowOff>160565</xdr:rowOff>
    </xdr:to>
    <xdr:sp macro="" textlink="">
      <xdr:nvSpPr>
        <xdr:cNvPr id="147" name="楕円 146"/>
        <xdr:cNvSpPr/>
      </xdr:nvSpPr>
      <xdr:spPr>
        <a:xfrm>
          <a:off x="1079500" y="10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5642</xdr:rowOff>
    </xdr:from>
    <xdr:ext cx="534377" cy="259045"/>
    <xdr:sp macro="" textlink="">
      <xdr:nvSpPr>
        <xdr:cNvPr id="148" name="テキスト ボックス 147"/>
        <xdr:cNvSpPr txBox="1"/>
      </xdr:nvSpPr>
      <xdr:spPr>
        <a:xfrm>
          <a:off x="863111" y="977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124427</xdr:rowOff>
    </xdr:from>
    <xdr:to>
      <xdr:col>24</xdr:col>
      <xdr:colOff>62865</xdr:colOff>
      <xdr:row>79</xdr:row>
      <xdr:rowOff>1789</xdr:rowOff>
    </xdr:to>
    <xdr:cxnSp macro="">
      <xdr:nvCxnSpPr>
        <xdr:cNvPr id="175" name="直線コネクタ 174"/>
        <xdr:cNvCxnSpPr/>
      </xdr:nvCxnSpPr>
      <xdr:spPr>
        <a:xfrm flipV="1">
          <a:off x="4633595" y="12125927"/>
          <a:ext cx="1270" cy="142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5616</xdr:rowOff>
    </xdr:from>
    <xdr:ext cx="534377" cy="259045"/>
    <xdr:sp macro="" textlink="">
      <xdr:nvSpPr>
        <xdr:cNvPr id="176" name="民生費最小値テキスト"/>
        <xdr:cNvSpPr txBox="1"/>
      </xdr:nvSpPr>
      <xdr:spPr>
        <a:xfrm>
          <a:off x="4686300" y="135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1789</xdr:rowOff>
    </xdr:from>
    <xdr:to>
      <xdr:col>24</xdr:col>
      <xdr:colOff>152400</xdr:colOff>
      <xdr:row>79</xdr:row>
      <xdr:rowOff>1789</xdr:rowOff>
    </xdr:to>
    <xdr:cxnSp macro="">
      <xdr:nvCxnSpPr>
        <xdr:cNvPr id="177" name="直線コネクタ 176"/>
        <xdr:cNvCxnSpPr/>
      </xdr:nvCxnSpPr>
      <xdr:spPr>
        <a:xfrm>
          <a:off x="4546600" y="135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71104</xdr:rowOff>
    </xdr:from>
    <xdr:ext cx="599010" cy="259045"/>
    <xdr:sp macro="" textlink="">
      <xdr:nvSpPr>
        <xdr:cNvPr id="178" name="民生費最大値テキスト"/>
        <xdr:cNvSpPr txBox="1"/>
      </xdr:nvSpPr>
      <xdr:spPr>
        <a:xfrm>
          <a:off x="4686300" y="1190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124427</xdr:rowOff>
    </xdr:from>
    <xdr:to>
      <xdr:col>24</xdr:col>
      <xdr:colOff>152400</xdr:colOff>
      <xdr:row>70</xdr:row>
      <xdr:rowOff>124427</xdr:rowOff>
    </xdr:to>
    <xdr:cxnSp macro="">
      <xdr:nvCxnSpPr>
        <xdr:cNvPr id="179" name="直線コネクタ 178"/>
        <xdr:cNvCxnSpPr/>
      </xdr:nvCxnSpPr>
      <xdr:spPr>
        <a:xfrm>
          <a:off x="4546600" y="1212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120247</xdr:rowOff>
    </xdr:from>
    <xdr:to>
      <xdr:col>24</xdr:col>
      <xdr:colOff>63500</xdr:colOff>
      <xdr:row>75</xdr:row>
      <xdr:rowOff>141845</xdr:rowOff>
    </xdr:to>
    <xdr:cxnSp macro="">
      <xdr:nvCxnSpPr>
        <xdr:cNvPr id="180" name="直線コネクタ 179"/>
        <xdr:cNvCxnSpPr/>
      </xdr:nvCxnSpPr>
      <xdr:spPr>
        <a:xfrm flipV="1">
          <a:off x="3797300" y="12978997"/>
          <a:ext cx="838200" cy="2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51466</xdr:rowOff>
    </xdr:from>
    <xdr:ext cx="599010" cy="259045"/>
    <xdr:sp macro="" textlink="">
      <xdr:nvSpPr>
        <xdr:cNvPr id="181" name="民生費平均値テキスト"/>
        <xdr:cNvSpPr txBox="1"/>
      </xdr:nvSpPr>
      <xdr:spPr>
        <a:xfrm>
          <a:off x="4686300" y="130816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73039</xdr:rowOff>
    </xdr:from>
    <xdr:to>
      <xdr:col>24</xdr:col>
      <xdr:colOff>114300</xdr:colOff>
      <xdr:row>77</xdr:row>
      <xdr:rowOff>3189</xdr:rowOff>
    </xdr:to>
    <xdr:sp macro="" textlink="">
      <xdr:nvSpPr>
        <xdr:cNvPr id="182" name="フローチャート: 判断 181"/>
        <xdr:cNvSpPr/>
      </xdr:nvSpPr>
      <xdr:spPr>
        <a:xfrm>
          <a:off x="4584700" y="131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141845</xdr:rowOff>
    </xdr:from>
    <xdr:to>
      <xdr:col>19</xdr:col>
      <xdr:colOff>177800</xdr:colOff>
      <xdr:row>76</xdr:row>
      <xdr:rowOff>64774</xdr:rowOff>
    </xdr:to>
    <xdr:cxnSp macro="">
      <xdr:nvCxnSpPr>
        <xdr:cNvPr id="183" name="直線コネクタ 182"/>
        <xdr:cNvCxnSpPr/>
      </xdr:nvCxnSpPr>
      <xdr:spPr>
        <a:xfrm flipV="1">
          <a:off x="2908300" y="13000595"/>
          <a:ext cx="889000" cy="9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72081</xdr:rowOff>
    </xdr:from>
    <xdr:to>
      <xdr:col>20</xdr:col>
      <xdr:colOff>38100</xdr:colOff>
      <xdr:row>77</xdr:row>
      <xdr:rowOff>2231</xdr:rowOff>
    </xdr:to>
    <xdr:sp macro="" textlink="">
      <xdr:nvSpPr>
        <xdr:cNvPr id="184" name="フローチャート: 判断 183"/>
        <xdr:cNvSpPr/>
      </xdr:nvSpPr>
      <xdr:spPr>
        <a:xfrm>
          <a:off x="3746500" y="131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164808</xdr:rowOff>
    </xdr:from>
    <xdr:ext cx="599010" cy="259045"/>
    <xdr:sp macro="" textlink="">
      <xdr:nvSpPr>
        <xdr:cNvPr id="185" name="テキスト ボックス 184"/>
        <xdr:cNvSpPr txBox="1"/>
      </xdr:nvSpPr>
      <xdr:spPr>
        <a:xfrm>
          <a:off x="3497795" y="1319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64774</xdr:rowOff>
    </xdr:from>
    <xdr:to>
      <xdr:col>15</xdr:col>
      <xdr:colOff>50800</xdr:colOff>
      <xdr:row>76</xdr:row>
      <xdr:rowOff>152468</xdr:rowOff>
    </xdr:to>
    <xdr:cxnSp macro="">
      <xdr:nvCxnSpPr>
        <xdr:cNvPr id="186" name="直線コネクタ 185"/>
        <xdr:cNvCxnSpPr/>
      </xdr:nvCxnSpPr>
      <xdr:spPr>
        <a:xfrm flipV="1">
          <a:off x="2019300" y="13094974"/>
          <a:ext cx="889000" cy="8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30487</xdr:rowOff>
    </xdr:from>
    <xdr:to>
      <xdr:col>15</xdr:col>
      <xdr:colOff>101600</xdr:colOff>
      <xdr:row>76</xdr:row>
      <xdr:rowOff>132087</xdr:rowOff>
    </xdr:to>
    <xdr:sp macro="" textlink="">
      <xdr:nvSpPr>
        <xdr:cNvPr id="187" name="フローチャート: 判断 186"/>
        <xdr:cNvSpPr/>
      </xdr:nvSpPr>
      <xdr:spPr>
        <a:xfrm>
          <a:off x="2857500" y="130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123214</xdr:rowOff>
    </xdr:from>
    <xdr:ext cx="599010" cy="259045"/>
    <xdr:sp macro="" textlink="">
      <xdr:nvSpPr>
        <xdr:cNvPr id="188" name="テキスト ボックス 187"/>
        <xdr:cNvSpPr txBox="1"/>
      </xdr:nvSpPr>
      <xdr:spPr>
        <a:xfrm>
          <a:off x="2608795" y="1315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152468</xdr:rowOff>
    </xdr:from>
    <xdr:to>
      <xdr:col>10</xdr:col>
      <xdr:colOff>114300</xdr:colOff>
      <xdr:row>77</xdr:row>
      <xdr:rowOff>45321</xdr:rowOff>
    </xdr:to>
    <xdr:cxnSp macro="">
      <xdr:nvCxnSpPr>
        <xdr:cNvPr id="189" name="直線コネクタ 188"/>
        <xdr:cNvCxnSpPr/>
      </xdr:nvCxnSpPr>
      <xdr:spPr>
        <a:xfrm flipV="1">
          <a:off x="1130300" y="13182668"/>
          <a:ext cx="889000" cy="6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85514</xdr:rowOff>
    </xdr:from>
    <xdr:to>
      <xdr:col>10</xdr:col>
      <xdr:colOff>165100</xdr:colOff>
      <xdr:row>77</xdr:row>
      <xdr:rowOff>15664</xdr:rowOff>
    </xdr:to>
    <xdr:sp macro="" textlink="">
      <xdr:nvSpPr>
        <xdr:cNvPr id="190" name="フローチャート: 判断 189"/>
        <xdr:cNvSpPr/>
      </xdr:nvSpPr>
      <xdr:spPr>
        <a:xfrm>
          <a:off x="1968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32191</xdr:rowOff>
    </xdr:from>
    <xdr:ext cx="599010" cy="259045"/>
    <xdr:sp macro="" textlink="">
      <xdr:nvSpPr>
        <xdr:cNvPr id="191" name="テキスト ボックス 190"/>
        <xdr:cNvSpPr txBox="1"/>
      </xdr:nvSpPr>
      <xdr:spPr>
        <a:xfrm>
          <a:off x="1719795" y="1289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69447</xdr:rowOff>
    </xdr:from>
    <xdr:to>
      <xdr:col>24</xdr:col>
      <xdr:colOff>114300</xdr:colOff>
      <xdr:row>75</xdr:row>
      <xdr:rowOff>171047</xdr:rowOff>
    </xdr:to>
    <xdr:sp macro="" textlink="">
      <xdr:nvSpPr>
        <xdr:cNvPr id="199" name="楕円 198"/>
        <xdr:cNvSpPr/>
      </xdr:nvSpPr>
      <xdr:spPr>
        <a:xfrm>
          <a:off x="4584700" y="1292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92324</xdr:rowOff>
    </xdr:from>
    <xdr:ext cx="599010" cy="259045"/>
    <xdr:sp macro="" textlink="">
      <xdr:nvSpPr>
        <xdr:cNvPr id="200" name="民生費該当値テキスト"/>
        <xdr:cNvSpPr txBox="1"/>
      </xdr:nvSpPr>
      <xdr:spPr>
        <a:xfrm>
          <a:off x="4686300" y="1277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91045</xdr:rowOff>
    </xdr:from>
    <xdr:to>
      <xdr:col>20</xdr:col>
      <xdr:colOff>38100</xdr:colOff>
      <xdr:row>76</xdr:row>
      <xdr:rowOff>21196</xdr:rowOff>
    </xdr:to>
    <xdr:sp macro="" textlink="">
      <xdr:nvSpPr>
        <xdr:cNvPr id="201" name="楕円 200"/>
        <xdr:cNvSpPr/>
      </xdr:nvSpPr>
      <xdr:spPr>
        <a:xfrm>
          <a:off x="3746500" y="129497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37722</xdr:rowOff>
    </xdr:from>
    <xdr:ext cx="599010" cy="259045"/>
    <xdr:sp macro="" textlink="">
      <xdr:nvSpPr>
        <xdr:cNvPr id="202" name="テキスト ボックス 201"/>
        <xdr:cNvSpPr txBox="1"/>
      </xdr:nvSpPr>
      <xdr:spPr>
        <a:xfrm>
          <a:off x="3497795" y="1272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13974</xdr:rowOff>
    </xdr:from>
    <xdr:to>
      <xdr:col>15</xdr:col>
      <xdr:colOff>101600</xdr:colOff>
      <xdr:row>76</xdr:row>
      <xdr:rowOff>115574</xdr:rowOff>
    </xdr:to>
    <xdr:sp macro="" textlink="">
      <xdr:nvSpPr>
        <xdr:cNvPr id="203" name="楕円 202"/>
        <xdr:cNvSpPr/>
      </xdr:nvSpPr>
      <xdr:spPr>
        <a:xfrm>
          <a:off x="2857500" y="1304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132101</xdr:rowOff>
    </xdr:from>
    <xdr:ext cx="599010" cy="259045"/>
    <xdr:sp macro="" textlink="">
      <xdr:nvSpPr>
        <xdr:cNvPr id="204" name="テキスト ボックス 203"/>
        <xdr:cNvSpPr txBox="1"/>
      </xdr:nvSpPr>
      <xdr:spPr>
        <a:xfrm>
          <a:off x="2608795" y="1281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101668</xdr:rowOff>
    </xdr:from>
    <xdr:to>
      <xdr:col>10</xdr:col>
      <xdr:colOff>165100</xdr:colOff>
      <xdr:row>77</xdr:row>
      <xdr:rowOff>31818</xdr:rowOff>
    </xdr:to>
    <xdr:sp macro="" textlink="">
      <xdr:nvSpPr>
        <xdr:cNvPr id="205" name="楕円 204"/>
        <xdr:cNvSpPr/>
      </xdr:nvSpPr>
      <xdr:spPr>
        <a:xfrm>
          <a:off x="1968500" y="1313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22945</xdr:rowOff>
    </xdr:from>
    <xdr:ext cx="599010" cy="259045"/>
    <xdr:sp macro="" textlink="">
      <xdr:nvSpPr>
        <xdr:cNvPr id="206" name="テキスト ボックス 205"/>
        <xdr:cNvSpPr txBox="1"/>
      </xdr:nvSpPr>
      <xdr:spPr>
        <a:xfrm>
          <a:off x="1719795" y="1322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165971</xdr:rowOff>
    </xdr:from>
    <xdr:to>
      <xdr:col>6</xdr:col>
      <xdr:colOff>38100</xdr:colOff>
      <xdr:row>77</xdr:row>
      <xdr:rowOff>96121</xdr:rowOff>
    </xdr:to>
    <xdr:sp macro="" textlink="">
      <xdr:nvSpPr>
        <xdr:cNvPr id="207" name="楕円 206"/>
        <xdr:cNvSpPr/>
      </xdr:nvSpPr>
      <xdr:spPr>
        <a:xfrm>
          <a:off x="1079500" y="1319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87248</xdr:rowOff>
    </xdr:from>
    <xdr:ext cx="599010" cy="259045"/>
    <xdr:sp macro="" textlink="">
      <xdr:nvSpPr>
        <xdr:cNvPr id="208" name="テキスト ボックス 207"/>
        <xdr:cNvSpPr txBox="1"/>
      </xdr:nvSpPr>
      <xdr:spPr>
        <a:xfrm>
          <a:off x="830795" y="1328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141529</xdr:rowOff>
    </xdr:from>
    <xdr:to>
      <xdr:col>24</xdr:col>
      <xdr:colOff>62865</xdr:colOff>
      <xdr:row>99</xdr:row>
      <xdr:rowOff>129772</xdr:rowOff>
    </xdr:to>
    <xdr:cxnSp macro="">
      <xdr:nvCxnSpPr>
        <xdr:cNvPr id="235" name="直線コネクタ 234"/>
        <xdr:cNvCxnSpPr/>
      </xdr:nvCxnSpPr>
      <xdr:spPr>
        <a:xfrm flipV="1">
          <a:off x="4633595" y="15572029"/>
          <a:ext cx="1270" cy="153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133599</xdr:rowOff>
    </xdr:from>
    <xdr:ext cx="534377" cy="259045"/>
    <xdr:sp macro="" textlink="">
      <xdr:nvSpPr>
        <xdr:cNvPr id="236" name="衛生費最小値テキスト"/>
        <xdr:cNvSpPr txBox="1"/>
      </xdr:nvSpPr>
      <xdr:spPr>
        <a:xfrm>
          <a:off x="4686300" y="171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129772</xdr:rowOff>
    </xdr:from>
    <xdr:to>
      <xdr:col>24</xdr:col>
      <xdr:colOff>152400</xdr:colOff>
      <xdr:row>99</xdr:row>
      <xdr:rowOff>129772</xdr:rowOff>
    </xdr:to>
    <xdr:cxnSp macro="">
      <xdr:nvCxnSpPr>
        <xdr:cNvPr id="237" name="直線コネクタ 236"/>
        <xdr:cNvCxnSpPr/>
      </xdr:nvCxnSpPr>
      <xdr:spPr>
        <a:xfrm>
          <a:off x="4546600" y="1710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88206</xdr:rowOff>
    </xdr:from>
    <xdr:ext cx="599010" cy="259045"/>
    <xdr:sp macro="" textlink="">
      <xdr:nvSpPr>
        <xdr:cNvPr id="238" name="衛生費最大値テキスト"/>
        <xdr:cNvSpPr txBox="1"/>
      </xdr:nvSpPr>
      <xdr:spPr>
        <a:xfrm>
          <a:off x="4686300" y="1534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141529</xdr:rowOff>
    </xdr:from>
    <xdr:to>
      <xdr:col>24</xdr:col>
      <xdr:colOff>152400</xdr:colOff>
      <xdr:row>90</xdr:row>
      <xdr:rowOff>141529</xdr:rowOff>
    </xdr:to>
    <xdr:cxnSp macro="">
      <xdr:nvCxnSpPr>
        <xdr:cNvPr id="239" name="直線コネクタ 238"/>
        <xdr:cNvCxnSpPr/>
      </xdr:nvCxnSpPr>
      <xdr:spPr>
        <a:xfrm>
          <a:off x="4546600" y="1557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37173</xdr:rowOff>
    </xdr:from>
    <xdr:to>
      <xdr:col>24</xdr:col>
      <xdr:colOff>63500</xdr:colOff>
      <xdr:row>95</xdr:row>
      <xdr:rowOff>32111</xdr:rowOff>
    </xdr:to>
    <xdr:cxnSp macro="">
      <xdr:nvCxnSpPr>
        <xdr:cNvPr id="240" name="直線コネクタ 239"/>
        <xdr:cNvCxnSpPr/>
      </xdr:nvCxnSpPr>
      <xdr:spPr>
        <a:xfrm>
          <a:off x="3797300" y="16153473"/>
          <a:ext cx="838200" cy="16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16856</xdr:rowOff>
    </xdr:from>
    <xdr:ext cx="534377" cy="259045"/>
    <xdr:sp macro="" textlink="">
      <xdr:nvSpPr>
        <xdr:cNvPr id="241" name="衛生費平均値テキスト"/>
        <xdr:cNvSpPr txBox="1"/>
      </xdr:nvSpPr>
      <xdr:spPr>
        <a:xfrm>
          <a:off x="4686300" y="16647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38429</xdr:rowOff>
    </xdr:from>
    <xdr:to>
      <xdr:col>24</xdr:col>
      <xdr:colOff>114300</xdr:colOff>
      <xdr:row>97</xdr:row>
      <xdr:rowOff>140029</xdr:rowOff>
    </xdr:to>
    <xdr:sp macro="" textlink="">
      <xdr:nvSpPr>
        <xdr:cNvPr id="242" name="フローチャート: 判断 241"/>
        <xdr:cNvSpPr/>
      </xdr:nvSpPr>
      <xdr:spPr>
        <a:xfrm>
          <a:off x="45847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85065</xdr:rowOff>
    </xdr:from>
    <xdr:to>
      <xdr:col>19</xdr:col>
      <xdr:colOff>177800</xdr:colOff>
      <xdr:row>94</xdr:row>
      <xdr:rowOff>37173</xdr:rowOff>
    </xdr:to>
    <xdr:cxnSp macro="">
      <xdr:nvCxnSpPr>
        <xdr:cNvPr id="243" name="直線コネクタ 242"/>
        <xdr:cNvCxnSpPr/>
      </xdr:nvCxnSpPr>
      <xdr:spPr>
        <a:xfrm>
          <a:off x="2908300" y="15858465"/>
          <a:ext cx="889000" cy="29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10066</xdr:rowOff>
    </xdr:from>
    <xdr:to>
      <xdr:col>20</xdr:col>
      <xdr:colOff>38100</xdr:colOff>
      <xdr:row>97</xdr:row>
      <xdr:rowOff>111666</xdr:rowOff>
    </xdr:to>
    <xdr:sp macro="" textlink="">
      <xdr:nvSpPr>
        <xdr:cNvPr id="244" name="フローチャート: 判断 243"/>
        <xdr:cNvSpPr/>
      </xdr:nvSpPr>
      <xdr:spPr>
        <a:xfrm>
          <a:off x="3746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102793</xdr:rowOff>
    </xdr:from>
    <xdr:ext cx="534377" cy="259045"/>
    <xdr:sp macro="" textlink="">
      <xdr:nvSpPr>
        <xdr:cNvPr id="245" name="テキスト ボックス 244"/>
        <xdr:cNvSpPr txBox="1"/>
      </xdr:nvSpPr>
      <xdr:spPr>
        <a:xfrm>
          <a:off x="3530111" y="167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22151</xdr:rowOff>
    </xdr:from>
    <xdr:to>
      <xdr:col>15</xdr:col>
      <xdr:colOff>50800</xdr:colOff>
      <xdr:row>92</xdr:row>
      <xdr:rowOff>85065</xdr:rowOff>
    </xdr:to>
    <xdr:cxnSp macro="">
      <xdr:nvCxnSpPr>
        <xdr:cNvPr id="246" name="直線コネクタ 245"/>
        <xdr:cNvCxnSpPr/>
      </xdr:nvCxnSpPr>
      <xdr:spPr>
        <a:xfrm>
          <a:off x="2019300" y="15624101"/>
          <a:ext cx="889000" cy="23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161055</xdr:rowOff>
    </xdr:from>
    <xdr:to>
      <xdr:col>15</xdr:col>
      <xdr:colOff>101600</xdr:colOff>
      <xdr:row>97</xdr:row>
      <xdr:rowOff>91205</xdr:rowOff>
    </xdr:to>
    <xdr:sp macro="" textlink="">
      <xdr:nvSpPr>
        <xdr:cNvPr id="247" name="フローチャート: 判断 246"/>
        <xdr:cNvSpPr/>
      </xdr:nvSpPr>
      <xdr:spPr>
        <a:xfrm>
          <a:off x="2857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82332</xdr:rowOff>
    </xdr:from>
    <xdr:ext cx="534377" cy="259045"/>
    <xdr:sp macro="" textlink="">
      <xdr:nvSpPr>
        <xdr:cNvPr id="248" name="テキスト ボックス 247"/>
        <xdr:cNvSpPr txBox="1"/>
      </xdr:nvSpPr>
      <xdr:spPr>
        <a:xfrm>
          <a:off x="2641111" y="167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22151</xdr:rowOff>
    </xdr:from>
    <xdr:to>
      <xdr:col>10</xdr:col>
      <xdr:colOff>114300</xdr:colOff>
      <xdr:row>94</xdr:row>
      <xdr:rowOff>118097</xdr:rowOff>
    </xdr:to>
    <xdr:cxnSp macro="">
      <xdr:nvCxnSpPr>
        <xdr:cNvPr id="249" name="直線コネクタ 248"/>
        <xdr:cNvCxnSpPr/>
      </xdr:nvCxnSpPr>
      <xdr:spPr>
        <a:xfrm flipV="1">
          <a:off x="1130300" y="15624101"/>
          <a:ext cx="889000" cy="61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131305</xdr:rowOff>
    </xdr:from>
    <xdr:to>
      <xdr:col>10</xdr:col>
      <xdr:colOff>165100</xdr:colOff>
      <xdr:row>97</xdr:row>
      <xdr:rowOff>61455</xdr:rowOff>
    </xdr:to>
    <xdr:sp macro="" textlink="">
      <xdr:nvSpPr>
        <xdr:cNvPr id="250" name="フローチャート: 判断 249"/>
        <xdr:cNvSpPr/>
      </xdr:nvSpPr>
      <xdr:spPr>
        <a:xfrm>
          <a:off x="1968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52582</xdr:rowOff>
    </xdr:from>
    <xdr:ext cx="534377" cy="259045"/>
    <xdr:sp macro="" textlink="">
      <xdr:nvSpPr>
        <xdr:cNvPr id="251" name="テキスト ボックス 250"/>
        <xdr:cNvSpPr txBox="1"/>
      </xdr:nvSpPr>
      <xdr:spPr>
        <a:xfrm>
          <a:off x="1752111" y="166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132184</xdr:rowOff>
    </xdr:from>
    <xdr:ext cx="534377" cy="259045"/>
    <xdr:sp macro="" textlink="">
      <xdr:nvSpPr>
        <xdr:cNvPr id="253" name="テキスト ボックス 252"/>
        <xdr:cNvSpPr txBox="1"/>
      </xdr:nvSpPr>
      <xdr:spPr>
        <a:xfrm>
          <a:off x="863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152761</xdr:rowOff>
    </xdr:from>
    <xdr:to>
      <xdr:col>24</xdr:col>
      <xdr:colOff>114300</xdr:colOff>
      <xdr:row>95</xdr:row>
      <xdr:rowOff>82911</xdr:rowOff>
    </xdr:to>
    <xdr:sp macro="" textlink="">
      <xdr:nvSpPr>
        <xdr:cNvPr id="259" name="楕円 258"/>
        <xdr:cNvSpPr/>
      </xdr:nvSpPr>
      <xdr:spPr>
        <a:xfrm>
          <a:off x="4584700" y="162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4188</xdr:rowOff>
    </xdr:from>
    <xdr:ext cx="534377" cy="259045"/>
    <xdr:sp macro="" textlink="">
      <xdr:nvSpPr>
        <xdr:cNvPr id="260" name="衛生費該当値テキスト"/>
        <xdr:cNvSpPr txBox="1"/>
      </xdr:nvSpPr>
      <xdr:spPr>
        <a:xfrm>
          <a:off x="4686300" y="1612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157823</xdr:rowOff>
    </xdr:from>
    <xdr:to>
      <xdr:col>20</xdr:col>
      <xdr:colOff>38100</xdr:colOff>
      <xdr:row>94</xdr:row>
      <xdr:rowOff>87973</xdr:rowOff>
    </xdr:to>
    <xdr:sp macro="" textlink="">
      <xdr:nvSpPr>
        <xdr:cNvPr id="261" name="楕円 260"/>
        <xdr:cNvSpPr/>
      </xdr:nvSpPr>
      <xdr:spPr>
        <a:xfrm>
          <a:off x="3746500" y="1610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104500</xdr:rowOff>
    </xdr:from>
    <xdr:ext cx="534377" cy="259045"/>
    <xdr:sp macro="" textlink="">
      <xdr:nvSpPr>
        <xdr:cNvPr id="262" name="テキスト ボックス 261"/>
        <xdr:cNvSpPr txBox="1"/>
      </xdr:nvSpPr>
      <xdr:spPr>
        <a:xfrm>
          <a:off x="3530111" y="1587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34265</xdr:rowOff>
    </xdr:from>
    <xdr:to>
      <xdr:col>15</xdr:col>
      <xdr:colOff>101600</xdr:colOff>
      <xdr:row>92</xdr:row>
      <xdr:rowOff>135865</xdr:rowOff>
    </xdr:to>
    <xdr:sp macro="" textlink="">
      <xdr:nvSpPr>
        <xdr:cNvPr id="263" name="楕円 262"/>
        <xdr:cNvSpPr/>
      </xdr:nvSpPr>
      <xdr:spPr>
        <a:xfrm>
          <a:off x="2857500" y="1580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152392</xdr:rowOff>
    </xdr:from>
    <xdr:ext cx="534377" cy="259045"/>
    <xdr:sp macro="" textlink="">
      <xdr:nvSpPr>
        <xdr:cNvPr id="264" name="テキスト ボックス 263"/>
        <xdr:cNvSpPr txBox="1"/>
      </xdr:nvSpPr>
      <xdr:spPr>
        <a:xfrm>
          <a:off x="2641111" y="1558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142801</xdr:rowOff>
    </xdr:from>
    <xdr:to>
      <xdr:col>10</xdr:col>
      <xdr:colOff>165100</xdr:colOff>
      <xdr:row>91</xdr:row>
      <xdr:rowOff>72951</xdr:rowOff>
    </xdr:to>
    <xdr:sp macro="" textlink="">
      <xdr:nvSpPr>
        <xdr:cNvPr id="265" name="楕円 264"/>
        <xdr:cNvSpPr/>
      </xdr:nvSpPr>
      <xdr:spPr>
        <a:xfrm>
          <a:off x="1968500" y="1557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89478</xdr:rowOff>
    </xdr:from>
    <xdr:ext cx="599010" cy="259045"/>
    <xdr:sp macro="" textlink="">
      <xdr:nvSpPr>
        <xdr:cNvPr id="266" name="テキスト ボックス 265"/>
        <xdr:cNvSpPr txBox="1"/>
      </xdr:nvSpPr>
      <xdr:spPr>
        <a:xfrm>
          <a:off x="1719795" y="1534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67297</xdr:rowOff>
    </xdr:from>
    <xdr:to>
      <xdr:col>6</xdr:col>
      <xdr:colOff>38100</xdr:colOff>
      <xdr:row>94</xdr:row>
      <xdr:rowOff>168897</xdr:rowOff>
    </xdr:to>
    <xdr:sp macro="" textlink="">
      <xdr:nvSpPr>
        <xdr:cNvPr id="267" name="楕円 266"/>
        <xdr:cNvSpPr/>
      </xdr:nvSpPr>
      <xdr:spPr>
        <a:xfrm>
          <a:off x="1079500" y="161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13974</xdr:rowOff>
    </xdr:from>
    <xdr:ext cx="534377" cy="259045"/>
    <xdr:sp macro="" textlink="">
      <xdr:nvSpPr>
        <xdr:cNvPr id="268" name="テキスト ボックス 267"/>
        <xdr:cNvSpPr txBox="1"/>
      </xdr:nvSpPr>
      <xdr:spPr>
        <a:xfrm>
          <a:off x="863111" y="159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110439</xdr:rowOff>
    </xdr:from>
    <xdr:to>
      <xdr:col>54</xdr:col>
      <xdr:colOff>189865</xdr:colOff>
      <xdr:row>38</xdr:row>
      <xdr:rowOff>139700</xdr:rowOff>
    </xdr:to>
    <xdr:cxnSp macro="">
      <xdr:nvCxnSpPr>
        <xdr:cNvPr id="290" name="直線コネクタ 289"/>
        <xdr:cNvCxnSpPr/>
      </xdr:nvCxnSpPr>
      <xdr:spPr>
        <a:xfrm flipV="1">
          <a:off x="10475595" y="5425389"/>
          <a:ext cx="1270" cy="1229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57116</xdr:rowOff>
    </xdr:from>
    <xdr:ext cx="469744" cy="259045"/>
    <xdr:sp macro="" textlink="">
      <xdr:nvSpPr>
        <xdr:cNvPr id="293" name="労働費最大値テキスト"/>
        <xdr:cNvSpPr txBox="1"/>
      </xdr:nvSpPr>
      <xdr:spPr>
        <a:xfrm>
          <a:off x="10528300" y="520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110439</xdr:rowOff>
    </xdr:from>
    <xdr:to>
      <xdr:col>55</xdr:col>
      <xdr:colOff>88900</xdr:colOff>
      <xdr:row>31</xdr:row>
      <xdr:rowOff>110439</xdr:rowOff>
    </xdr:to>
    <xdr:cxnSp macro="">
      <xdr:nvCxnSpPr>
        <xdr:cNvPr id="294" name="直線コネクタ 293"/>
        <xdr:cNvCxnSpPr/>
      </xdr:nvCxnSpPr>
      <xdr:spPr>
        <a:xfrm>
          <a:off x="10388600" y="542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52832</xdr:rowOff>
    </xdr:from>
    <xdr:to>
      <xdr:col>55</xdr:col>
      <xdr:colOff>0</xdr:colOff>
      <xdr:row>37</xdr:row>
      <xdr:rowOff>70206</xdr:rowOff>
    </xdr:to>
    <xdr:cxnSp macro="">
      <xdr:nvCxnSpPr>
        <xdr:cNvPr id="295" name="直線コネクタ 294"/>
        <xdr:cNvCxnSpPr/>
      </xdr:nvCxnSpPr>
      <xdr:spPr>
        <a:xfrm flipV="1">
          <a:off x="9639300" y="6396482"/>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56811</xdr:rowOff>
    </xdr:from>
    <xdr:ext cx="378565" cy="259045"/>
    <xdr:sp macro="" textlink="">
      <xdr:nvSpPr>
        <xdr:cNvPr id="296" name="労働費平均値テキスト"/>
        <xdr:cNvSpPr txBox="1"/>
      </xdr:nvSpPr>
      <xdr:spPr>
        <a:xfrm>
          <a:off x="10528300" y="64004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78384</xdr:rowOff>
    </xdr:from>
    <xdr:to>
      <xdr:col>55</xdr:col>
      <xdr:colOff>50800</xdr:colOff>
      <xdr:row>38</xdr:row>
      <xdr:rowOff>8534</xdr:rowOff>
    </xdr:to>
    <xdr:sp macro="" textlink="">
      <xdr:nvSpPr>
        <xdr:cNvPr id="297" name="フローチャート: 判断 296"/>
        <xdr:cNvSpPr/>
      </xdr:nvSpPr>
      <xdr:spPr>
        <a:xfrm>
          <a:off x="104267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70206</xdr:rowOff>
    </xdr:from>
    <xdr:to>
      <xdr:col>50</xdr:col>
      <xdr:colOff>114300</xdr:colOff>
      <xdr:row>37</xdr:row>
      <xdr:rowOff>94437</xdr:rowOff>
    </xdr:to>
    <xdr:cxnSp macro="">
      <xdr:nvCxnSpPr>
        <xdr:cNvPr id="298" name="直線コネクタ 297"/>
        <xdr:cNvCxnSpPr/>
      </xdr:nvCxnSpPr>
      <xdr:spPr>
        <a:xfrm flipV="1">
          <a:off x="8750300" y="6413856"/>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50038</xdr:rowOff>
    </xdr:from>
    <xdr:to>
      <xdr:col>50</xdr:col>
      <xdr:colOff>165100</xdr:colOff>
      <xdr:row>37</xdr:row>
      <xdr:rowOff>151638</xdr:rowOff>
    </xdr:to>
    <xdr:sp macro="" textlink="">
      <xdr:nvSpPr>
        <xdr:cNvPr id="299" name="フローチャート: 判断 298"/>
        <xdr:cNvSpPr/>
      </xdr:nvSpPr>
      <xdr:spPr>
        <a:xfrm>
          <a:off x="9588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142765</xdr:rowOff>
    </xdr:from>
    <xdr:ext cx="378565" cy="259045"/>
    <xdr:sp macro="" textlink="">
      <xdr:nvSpPr>
        <xdr:cNvPr id="300" name="テキスト ボックス 299"/>
        <xdr:cNvSpPr txBox="1"/>
      </xdr:nvSpPr>
      <xdr:spPr>
        <a:xfrm>
          <a:off x="9450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94437</xdr:rowOff>
    </xdr:from>
    <xdr:to>
      <xdr:col>45</xdr:col>
      <xdr:colOff>177800</xdr:colOff>
      <xdr:row>37</xdr:row>
      <xdr:rowOff>98552</xdr:rowOff>
    </xdr:to>
    <xdr:cxnSp macro="">
      <xdr:nvCxnSpPr>
        <xdr:cNvPr id="301" name="直線コネクタ 300"/>
        <xdr:cNvCxnSpPr/>
      </xdr:nvCxnSpPr>
      <xdr:spPr>
        <a:xfrm flipV="1">
          <a:off x="7861300" y="6438087"/>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52324</xdr:rowOff>
    </xdr:from>
    <xdr:to>
      <xdr:col>46</xdr:col>
      <xdr:colOff>38100</xdr:colOff>
      <xdr:row>37</xdr:row>
      <xdr:rowOff>153924</xdr:rowOff>
    </xdr:to>
    <xdr:sp macro="" textlink="">
      <xdr:nvSpPr>
        <xdr:cNvPr id="302" name="フローチャート: 判断 301"/>
        <xdr:cNvSpPr/>
      </xdr:nvSpPr>
      <xdr:spPr>
        <a:xfrm>
          <a:off x="8699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145051</xdr:rowOff>
    </xdr:from>
    <xdr:ext cx="378565" cy="259045"/>
    <xdr:sp macro="" textlink="">
      <xdr:nvSpPr>
        <xdr:cNvPr id="303" name="テキスト ボックス 302"/>
        <xdr:cNvSpPr txBox="1"/>
      </xdr:nvSpPr>
      <xdr:spPr>
        <a:xfrm>
          <a:off x="8561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114097</xdr:rowOff>
    </xdr:from>
    <xdr:to>
      <xdr:col>41</xdr:col>
      <xdr:colOff>50800</xdr:colOff>
      <xdr:row>37</xdr:row>
      <xdr:rowOff>98552</xdr:rowOff>
    </xdr:to>
    <xdr:cxnSp macro="">
      <xdr:nvCxnSpPr>
        <xdr:cNvPr id="304" name="直線コネクタ 303"/>
        <xdr:cNvCxnSpPr/>
      </xdr:nvCxnSpPr>
      <xdr:spPr>
        <a:xfrm>
          <a:off x="6972300" y="6114847"/>
          <a:ext cx="889000" cy="3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305" name="フローチャート: 判断 304"/>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151249</xdr:rowOff>
    </xdr:from>
    <xdr:ext cx="378565" cy="259045"/>
    <xdr:sp macro="" textlink="">
      <xdr:nvSpPr>
        <xdr:cNvPr id="306" name="テキスト ボックス 305"/>
        <xdr:cNvSpPr txBox="1"/>
      </xdr:nvSpPr>
      <xdr:spPr>
        <a:xfrm>
          <a:off x="7672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139192</xdr:rowOff>
    </xdr:from>
    <xdr:to>
      <xdr:col>36</xdr:col>
      <xdr:colOff>165100</xdr:colOff>
      <xdr:row>35</xdr:row>
      <xdr:rowOff>69342</xdr:rowOff>
    </xdr:to>
    <xdr:sp macro="" textlink="">
      <xdr:nvSpPr>
        <xdr:cNvPr id="307" name="フローチャート: 判断 306"/>
        <xdr:cNvSpPr/>
      </xdr:nvSpPr>
      <xdr:spPr>
        <a:xfrm>
          <a:off x="6921500" y="596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85869</xdr:rowOff>
    </xdr:from>
    <xdr:ext cx="469744" cy="259045"/>
    <xdr:sp macro="" textlink="">
      <xdr:nvSpPr>
        <xdr:cNvPr id="308" name="テキスト ボックス 307"/>
        <xdr:cNvSpPr txBox="1"/>
      </xdr:nvSpPr>
      <xdr:spPr>
        <a:xfrm>
          <a:off x="6737428"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xdr:rowOff>
    </xdr:from>
    <xdr:to>
      <xdr:col>55</xdr:col>
      <xdr:colOff>50800</xdr:colOff>
      <xdr:row>37</xdr:row>
      <xdr:rowOff>103632</xdr:rowOff>
    </xdr:to>
    <xdr:sp macro="" textlink="">
      <xdr:nvSpPr>
        <xdr:cNvPr id="314" name="楕円 313"/>
        <xdr:cNvSpPr/>
      </xdr:nvSpPr>
      <xdr:spPr>
        <a:xfrm>
          <a:off x="104267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24909</xdr:rowOff>
    </xdr:from>
    <xdr:ext cx="378565" cy="259045"/>
    <xdr:sp macro="" textlink="">
      <xdr:nvSpPr>
        <xdr:cNvPr id="315" name="労働費該当値テキスト"/>
        <xdr:cNvSpPr txBox="1"/>
      </xdr:nvSpPr>
      <xdr:spPr>
        <a:xfrm>
          <a:off x="10528300" y="6197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19406</xdr:rowOff>
    </xdr:from>
    <xdr:to>
      <xdr:col>50</xdr:col>
      <xdr:colOff>165100</xdr:colOff>
      <xdr:row>37</xdr:row>
      <xdr:rowOff>121006</xdr:rowOff>
    </xdr:to>
    <xdr:sp macro="" textlink="">
      <xdr:nvSpPr>
        <xdr:cNvPr id="316" name="楕円 315"/>
        <xdr:cNvSpPr/>
      </xdr:nvSpPr>
      <xdr:spPr>
        <a:xfrm>
          <a:off x="9588500" y="63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137533</xdr:rowOff>
    </xdr:from>
    <xdr:ext cx="378565" cy="259045"/>
    <xdr:sp macro="" textlink="">
      <xdr:nvSpPr>
        <xdr:cNvPr id="317" name="テキスト ボックス 316"/>
        <xdr:cNvSpPr txBox="1"/>
      </xdr:nvSpPr>
      <xdr:spPr>
        <a:xfrm>
          <a:off x="9450017" y="6138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43637</xdr:rowOff>
    </xdr:from>
    <xdr:to>
      <xdr:col>46</xdr:col>
      <xdr:colOff>38100</xdr:colOff>
      <xdr:row>37</xdr:row>
      <xdr:rowOff>145237</xdr:rowOff>
    </xdr:to>
    <xdr:sp macro="" textlink="">
      <xdr:nvSpPr>
        <xdr:cNvPr id="318" name="楕円 317"/>
        <xdr:cNvSpPr/>
      </xdr:nvSpPr>
      <xdr:spPr>
        <a:xfrm>
          <a:off x="8699500" y="63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161764</xdr:rowOff>
    </xdr:from>
    <xdr:ext cx="378565" cy="259045"/>
    <xdr:sp macro="" textlink="">
      <xdr:nvSpPr>
        <xdr:cNvPr id="319" name="テキスト ボックス 318"/>
        <xdr:cNvSpPr txBox="1"/>
      </xdr:nvSpPr>
      <xdr:spPr>
        <a:xfrm>
          <a:off x="8561017" y="6162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47752</xdr:rowOff>
    </xdr:from>
    <xdr:to>
      <xdr:col>41</xdr:col>
      <xdr:colOff>101600</xdr:colOff>
      <xdr:row>37</xdr:row>
      <xdr:rowOff>149352</xdr:rowOff>
    </xdr:to>
    <xdr:sp macro="" textlink="">
      <xdr:nvSpPr>
        <xdr:cNvPr id="320" name="楕円 319"/>
        <xdr:cNvSpPr/>
      </xdr:nvSpPr>
      <xdr:spPr>
        <a:xfrm>
          <a:off x="78105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140479</xdr:rowOff>
    </xdr:from>
    <xdr:ext cx="378565" cy="259045"/>
    <xdr:sp macro="" textlink="">
      <xdr:nvSpPr>
        <xdr:cNvPr id="321" name="テキスト ボックス 320"/>
        <xdr:cNvSpPr txBox="1"/>
      </xdr:nvSpPr>
      <xdr:spPr>
        <a:xfrm>
          <a:off x="7672017" y="6484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63297</xdr:rowOff>
    </xdr:from>
    <xdr:to>
      <xdr:col>36</xdr:col>
      <xdr:colOff>165100</xdr:colOff>
      <xdr:row>35</xdr:row>
      <xdr:rowOff>164897</xdr:rowOff>
    </xdr:to>
    <xdr:sp macro="" textlink="">
      <xdr:nvSpPr>
        <xdr:cNvPr id="322" name="楕円 321"/>
        <xdr:cNvSpPr/>
      </xdr:nvSpPr>
      <xdr:spPr>
        <a:xfrm>
          <a:off x="6921500" y="606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156024</xdr:rowOff>
    </xdr:from>
    <xdr:ext cx="469744" cy="259045"/>
    <xdr:sp macro="" textlink="">
      <xdr:nvSpPr>
        <xdr:cNvPr id="323" name="テキスト ボックス 322"/>
        <xdr:cNvSpPr txBox="1"/>
      </xdr:nvSpPr>
      <xdr:spPr>
        <a:xfrm>
          <a:off x="6737428" y="615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56866</xdr:rowOff>
    </xdr:from>
    <xdr:to>
      <xdr:col>54</xdr:col>
      <xdr:colOff>189865</xdr:colOff>
      <xdr:row>58</xdr:row>
      <xdr:rowOff>145203</xdr:rowOff>
    </xdr:to>
    <xdr:cxnSp macro="">
      <xdr:nvCxnSpPr>
        <xdr:cNvPr id="349" name="直線コネクタ 348"/>
        <xdr:cNvCxnSpPr/>
      </xdr:nvCxnSpPr>
      <xdr:spPr>
        <a:xfrm flipV="1">
          <a:off x="10475595" y="8629366"/>
          <a:ext cx="1270" cy="145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149030</xdr:rowOff>
    </xdr:from>
    <xdr:ext cx="469744" cy="259045"/>
    <xdr:sp macro="" textlink="">
      <xdr:nvSpPr>
        <xdr:cNvPr id="350" name="農林水産業費最小値テキスト"/>
        <xdr:cNvSpPr txBox="1"/>
      </xdr:nvSpPr>
      <xdr:spPr>
        <a:xfrm>
          <a:off x="10528300" y="1009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145203</xdr:rowOff>
    </xdr:from>
    <xdr:to>
      <xdr:col>55</xdr:col>
      <xdr:colOff>88900</xdr:colOff>
      <xdr:row>58</xdr:row>
      <xdr:rowOff>145203</xdr:rowOff>
    </xdr:to>
    <xdr:cxnSp macro="">
      <xdr:nvCxnSpPr>
        <xdr:cNvPr id="351" name="直線コネクタ 350"/>
        <xdr:cNvCxnSpPr/>
      </xdr:nvCxnSpPr>
      <xdr:spPr>
        <a:xfrm>
          <a:off x="10388600" y="1008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3543</xdr:rowOff>
    </xdr:from>
    <xdr:ext cx="534377" cy="259045"/>
    <xdr:sp macro="" textlink="">
      <xdr:nvSpPr>
        <xdr:cNvPr id="352" name="農林水産業費最大値テキスト"/>
        <xdr:cNvSpPr txBox="1"/>
      </xdr:nvSpPr>
      <xdr:spPr>
        <a:xfrm>
          <a:off x="10528300" y="840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56866</xdr:rowOff>
    </xdr:from>
    <xdr:to>
      <xdr:col>55</xdr:col>
      <xdr:colOff>88900</xdr:colOff>
      <xdr:row>50</xdr:row>
      <xdr:rowOff>56866</xdr:rowOff>
    </xdr:to>
    <xdr:cxnSp macro="">
      <xdr:nvCxnSpPr>
        <xdr:cNvPr id="353" name="直線コネクタ 352"/>
        <xdr:cNvCxnSpPr/>
      </xdr:nvCxnSpPr>
      <xdr:spPr>
        <a:xfrm>
          <a:off x="10388600" y="862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10345</xdr:rowOff>
    </xdr:from>
    <xdr:to>
      <xdr:col>55</xdr:col>
      <xdr:colOff>0</xdr:colOff>
      <xdr:row>55</xdr:row>
      <xdr:rowOff>63152</xdr:rowOff>
    </xdr:to>
    <xdr:cxnSp macro="">
      <xdr:nvCxnSpPr>
        <xdr:cNvPr id="354" name="直線コネクタ 353"/>
        <xdr:cNvCxnSpPr/>
      </xdr:nvCxnSpPr>
      <xdr:spPr>
        <a:xfrm flipV="1">
          <a:off x="9639300" y="9440095"/>
          <a:ext cx="8382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150096</xdr:rowOff>
    </xdr:from>
    <xdr:ext cx="534377" cy="259045"/>
    <xdr:sp macro="" textlink="">
      <xdr:nvSpPr>
        <xdr:cNvPr id="355" name="農林水産業費平均値テキスト"/>
        <xdr:cNvSpPr txBox="1"/>
      </xdr:nvSpPr>
      <xdr:spPr>
        <a:xfrm>
          <a:off x="10528300" y="957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219</xdr:rowOff>
    </xdr:from>
    <xdr:to>
      <xdr:col>55</xdr:col>
      <xdr:colOff>50800</xdr:colOff>
      <xdr:row>56</xdr:row>
      <xdr:rowOff>101819</xdr:rowOff>
    </xdr:to>
    <xdr:sp macro="" textlink="">
      <xdr:nvSpPr>
        <xdr:cNvPr id="356" name="フローチャート: 判断 355"/>
        <xdr:cNvSpPr/>
      </xdr:nvSpPr>
      <xdr:spPr>
        <a:xfrm>
          <a:off x="104267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27621</xdr:rowOff>
    </xdr:from>
    <xdr:to>
      <xdr:col>50</xdr:col>
      <xdr:colOff>114300</xdr:colOff>
      <xdr:row>55</xdr:row>
      <xdr:rowOff>63152</xdr:rowOff>
    </xdr:to>
    <xdr:cxnSp macro="">
      <xdr:nvCxnSpPr>
        <xdr:cNvPr id="357" name="直線コネクタ 356"/>
        <xdr:cNvCxnSpPr/>
      </xdr:nvCxnSpPr>
      <xdr:spPr>
        <a:xfrm>
          <a:off x="8750300" y="9457371"/>
          <a:ext cx="889000" cy="3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158688</xdr:rowOff>
    </xdr:from>
    <xdr:to>
      <xdr:col>50</xdr:col>
      <xdr:colOff>165100</xdr:colOff>
      <xdr:row>56</xdr:row>
      <xdr:rowOff>88838</xdr:rowOff>
    </xdr:to>
    <xdr:sp macro="" textlink="">
      <xdr:nvSpPr>
        <xdr:cNvPr id="358" name="フローチャート: 判断 357"/>
        <xdr:cNvSpPr/>
      </xdr:nvSpPr>
      <xdr:spPr>
        <a:xfrm>
          <a:off x="9588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79965</xdr:rowOff>
    </xdr:from>
    <xdr:ext cx="534377" cy="259045"/>
    <xdr:sp macro="" textlink="">
      <xdr:nvSpPr>
        <xdr:cNvPr id="359" name="テキスト ボックス 358"/>
        <xdr:cNvSpPr txBox="1"/>
      </xdr:nvSpPr>
      <xdr:spPr>
        <a:xfrm>
          <a:off x="9372111" y="96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27621</xdr:rowOff>
    </xdr:from>
    <xdr:to>
      <xdr:col>45</xdr:col>
      <xdr:colOff>177800</xdr:colOff>
      <xdr:row>55</xdr:row>
      <xdr:rowOff>149889</xdr:rowOff>
    </xdr:to>
    <xdr:cxnSp macro="">
      <xdr:nvCxnSpPr>
        <xdr:cNvPr id="360" name="直線コネクタ 359"/>
        <xdr:cNvCxnSpPr/>
      </xdr:nvCxnSpPr>
      <xdr:spPr>
        <a:xfrm flipV="1">
          <a:off x="7861300" y="9457371"/>
          <a:ext cx="889000" cy="12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125640</xdr:rowOff>
    </xdr:from>
    <xdr:to>
      <xdr:col>46</xdr:col>
      <xdr:colOff>38100</xdr:colOff>
      <xdr:row>56</xdr:row>
      <xdr:rowOff>55790</xdr:rowOff>
    </xdr:to>
    <xdr:sp macro="" textlink="">
      <xdr:nvSpPr>
        <xdr:cNvPr id="361" name="フローチャート: 判断 360"/>
        <xdr:cNvSpPr/>
      </xdr:nvSpPr>
      <xdr:spPr>
        <a:xfrm>
          <a:off x="8699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46917</xdr:rowOff>
    </xdr:from>
    <xdr:ext cx="534377" cy="259045"/>
    <xdr:sp macro="" textlink="">
      <xdr:nvSpPr>
        <xdr:cNvPr id="362" name="テキスト ボックス 361"/>
        <xdr:cNvSpPr txBox="1"/>
      </xdr:nvSpPr>
      <xdr:spPr>
        <a:xfrm>
          <a:off x="8483111" y="964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111615</xdr:rowOff>
    </xdr:from>
    <xdr:to>
      <xdr:col>41</xdr:col>
      <xdr:colOff>50800</xdr:colOff>
      <xdr:row>55</xdr:row>
      <xdr:rowOff>149889</xdr:rowOff>
    </xdr:to>
    <xdr:cxnSp macro="">
      <xdr:nvCxnSpPr>
        <xdr:cNvPr id="363" name="直線コネクタ 362"/>
        <xdr:cNvCxnSpPr/>
      </xdr:nvCxnSpPr>
      <xdr:spPr>
        <a:xfrm>
          <a:off x="6972300" y="9541365"/>
          <a:ext cx="889000" cy="3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105490</xdr:rowOff>
    </xdr:from>
    <xdr:to>
      <xdr:col>41</xdr:col>
      <xdr:colOff>101600</xdr:colOff>
      <xdr:row>57</xdr:row>
      <xdr:rowOff>35640</xdr:rowOff>
    </xdr:to>
    <xdr:sp macro="" textlink="">
      <xdr:nvSpPr>
        <xdr:cNvPr id="364" name="フローチャート: 判断 363"/>
        <xdr:cNvSpPr/>
      </xdr:nvSpPr>
      <xdr:spPr>
        <a:xfrm>
          <a:off x="7810500" y="97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26767</xdr:rowOff>
    </xdr:from>
    <xdr:ext cx="534377" cy="259045"/>
    <xdr:sp macro="" textlink="">
      <xdr:nvSpPr>
        <xdr:cNvPr id="365" name="テキスト ボックス 364"/>
        <xdr:cNvSpPr txBox="1"/>
      </xdr:nvSpPr>
      <xdr:spPr>
        <a:xfrm>
          <a:off x="7594111" y="97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14050</xdr:rowOff>
    </xdr:from>
    <xdr:to>
      <xdr:col>36</xdr:col>
      <xdr:colOff>165100</xdr:colOff>
      <xdr:row>57</xdr:row>
      <xdr:rowOff>115650</xdr:rowOff>
    </xdr:to>
    <xdr:sp macro="" textlink="">
      <xdr:nvSpPr>
        <xdr:cNvPr id="366" name="フローチャート: 判断 365"/>
        <xdr:cNvSpPr/>
      </xdr:nvSpPr>
      <xdr:spPr>
        <a:xfrm>
          <a:off x="6921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106777</xdr:rowOff>
    </xdr:from>
    <xdr:ext cx="534377" cy="259045"/>
    <xdr:sp macro="" textlink="">
      <xdr:nvSpPr>
        <xdr:cNvPr id="367" name="テキスト ボックス 366"/>
        <xdr:cNvSpPr txBox="1"/>
      </xdr:nvSpPr>
      <xdr:spPr>
        <a:xfrm>
          <a:off x="6705111" y="987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130995</xdr:rowOff>
    </xdr:from>
    <xdr:to>
      <xdr:col>55</xdr:col>
      <xdr:colOff>50800</xdr:colOff>
      <xdr:row>55</xdr:row>
      <xdr:rowOff>61145</xdr:rowOff>
    </xdr:to>
    <xdr:sp macro="" textlink="">
      <xdr:nvSpPr>
        <xdr:cNvPr id="373" name="楕円 372"/>
        <xdr:cNvSpPr/>
      </xdr:nvSpPr>
      <xdr:spPr>
        <a:xfrm>
          <a:off x="10426700" y="938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153872</xdr:rowOff>
    </xdr:from>
    <xdr:ext cx="534377" cy="259045"/>
    <xdr:sp macro="" textlink="">
      <xdr:nvSpPr>
        <xdr:cNvPr id="374" name="農林水産業費該当値テキスト"/>
        <xdr:cNvSpPr txBox="1"/>
      </xdr:nvSpPr>
      <xdr:spPr>
        <a:xfrm>
          <a:off x="10528300" y="924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12352</xdr:rowOff>
    </xdr:from>
    <xdr:to>
      <xdr:col>50</xdr:col>
      <xdr:colOff>165100</xdr:colOff>
      <xdr:row>55</xdr:row>
      <xdr:rowOff>113952</xdr:rowOff>
    </xdr:to>
    <xdr:sp macro="" textlink="">
      <xdr:nvSpPr>
        <xdr:cNvPr id="375" name="楕円 374"/>
        <xdr:cNvSpPr/>
      </xdr:nvSpPr>
      <xdr:spPr>
        <a:xfrm>
          <a:off x="9588500" y="944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130479</xdr:rowOff>
    </xdr:from>
    <xdr:ext cx="534377" cy="259045"/>
    <xdr:sp macro="" textlink="">
      <xdr:nvSpPr>
        <xdr:cNvPr id="376" name="テキスト ボックス 375"/>
        <xdr:cNvSpPr txBox="1"/>
      </xdr:nvSpPr>
      <xdr:spPr>
        <a:xfrm>
          <a:off x="9372111" y="921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148271</xdr:rowOff>
    </xdr:from>
    <xdr:to>
      <xdr:col>46</xdr:col>
      <xdr:colOff>38100</xdr:colOff>
      <xdr:row>55</xdr:row>
      <xdr:rowOff>78421</xdr:rowOff>
    </xdr:to>
    <xdr:sp macro="" textlink="">
      <xdr:nvSpPr>
        <xdr:cNvPr id="377" name="楕円 376"/>
        <xdr:cNvSpPr/>
      </xdr:nvSpPr>
      <xdr:spPr>
        <a:xfrm>
          <a:off x="8699500" y="94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94948</xdr:rowOff>
    </xdr:from>
    <xdr:ext cx="534377" cy="259045"/>
    <xdr:sp macro="" textlink="">
      <xdr:nvSpPr>
        <xdr:cNvPr id="378" name="テキスト ボックス 377"/>
        <xdr:cNvSpPr txBox="1"/>
      </xdr:nvSpPr>
      <xdr:spPr>
        <a:xfrm>
          <a:off x="8483111" y="918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99089</xdr:rowOff>
    </xdr:from>
    <xdr:to>
      <xdr:col>41</xdr:col>
      <xdr:colOff>101600</xdr:colOff>
      <xdr:row>56</xdr:row>
      <xdr:rowOff>29239</xdr:rowOff>
    </xdr:to>
    <xdr:sp macro="" textlink="">
      <xdr:nvSpPr>
        <xdr:cNvPr id="379" name="楕円 378"/>
        <xdr:cNvSpPr/>
      </xdr:nvSpPr>
      <xdr:spPr>
        <a:xfrm>
          <a:off x="7810500" y="952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45766</xdr:rowOff>
    </xdr:from>
    <xdr:ext cx="534377" cy="259045"/>
    <xdr:sp macro="" textlink="">
      <xdr:nvSpPr>
        <xdr:cNvPr id="380" name="テキスト ボックス 379"/>
        <xdr:cNvSpPr txBox="1"/>
      </xdr:nvSpPr>
      <xdr:spPr>
        <a:xfrm>
          <a:off x="7594111" y="930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60815</xdr:rowOff>
    </xdr:from>
    <xdr:to>
      <xdr:col>36</xdr:col>
      <xdr:colOff>165100</xdr:colOff>
      <xdr:row>55</xdr:row>
      <xdr:rowOff>162415</xdr:rowOff>
    </xdr:to>
    <xdr:sp macro="" textlink="">
      <xdr:nvSpPr>
        <xdr:cNvPr id="381" name="楕円 380"/>
        <xdr:cNvSpPr/>
      </xdr:nvSpPr>
      <xdr:spPr>
        <a:xfrm>
          <a:off x="6921500" y="949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7492</xdr:rowOff>
    </xdr:from>
    <xdr:ext cx="534377" cy="259045"/>
    <xdr:sp macro="" textlink="">
      <xdr:nvSpPr>
        <xdr:cNvPr id="382" name="テキスト ボックス 381"/>
        <xdr:cNvSpPr txBox="1"/>
      </xdr:nvSpPr>
      <xdr:spPr>
        <a:xfrm>
          <a:off x="6705111" y="926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93542</xdr:rowOff>
    </xdr:from>
    <xdr:to>
      <xdr:col>54</xdr:col>
      <xdr:colOff>189865</xdr:colOff>
      <xdr:row>78</xdr:row>
      <xdr:rowOff>165379</xdr:rowOff>
    </xdr:to>
    <xdr:cxnSp macro="">
      <xdr:nvCxnSpPr>
        <xdr:cNvPr id="406" name="直線コネクタ 405"/>
        <xdr:cNvCxnSpPr/>
      </xdr:nvCxnSpPr>
      <xdr:spPr>
        <a:xfrm flipV="1">
          <a:off x="10475595" y="12095042"/>
          <a:ext cx="1270" cy="1443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169206</xdr:rowOff>
    </xdr:from>
    <xdr:ext cx="469744" cy="259045"/>
    <xdr:sp macro="" textlink="">
      <xdr:nvSpPr>
        <xdr:cNvPr id="407"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165379</xdr:rowOff>
    </xdr:from>
    <xdr:to>
      <xdr:col>55</xdr:col>
      <xdr:colOff>88900</xdr:colOff>
      <xdr:row>78</xdr:row>
      <xdr:rowOff>165379</xdr:rowOff>
    </xdr:to>
    <xdr:cxnSp macro="">
      <xdr:nvCxnSpPr>
        <xdr:cNvPr id="408" name="直線コネクタ 407"/>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40219</xdr:rowOff>
    </xdr:from>
    <xdr:ext cx="534377" cy="259045"/>
    <xdr:sp macro="" textlink="">
      <xdr:nvSpPr>
        <xdr:cNvPr id="409" name="商工費最大値テキスト"/>
        <xdr:cNvSpPr txBox="1"/>
      </xdr:nvSpPr>
      <xdr:spPr>
        <a:xfrm>
          <a:off x="10528300" y="1187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93542</xdr:rowOff>
    </xdr:from>
    <xdr:to>
      <xdr:col>55</xdr:col>
      <xdr:colOff>88900</xdr:colOff>
      <xdr:row>70</xdr:row>
      <xdr:rowOff>93542</xdr:rowOff>
    </xdr:to>
    <xdr:cxnSp macro="">
      <xdr:nvCxnSpPr>
        <xdr:cNvPr id="410" name="直線コネクタ 409"/>
        <xdr:cNvCxnSpPr/>
      </xdr:nvCxnSpPr>
      <xdr:spPr>
        <a:xfrm>
          <a:off x="10388600" y="1209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110077</xdr:rowOff>
    </xdr:from>
    <xdr:to>
      <xdr:col>55</xdr:col>
      <xdr:colOff>0</xdr:colOff>
      <xdr:row>76</xdr:row>
      <xdr:rowOff>143148</xdr:rowOff>
    </xdr:to>
    <xdr:cxnSp macro="">
      <xdr:nvCxnSpPr>
        <xdr:cNvPr id="411" name="直線コネクタ 410"/>
        <xdr:cNvCxnSpPr/>
      </xdr:nvCxnSpPr>
      <xdr:spPr>
        <a:xfrm>
          <a:off x="9639300" y="12625927"/>
          <a:ext cx="838200" cy="54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8062</xdr:rowOff>
    </xdr:from>
    <xdr:ext cx="534377" cy="259045"/>
    <xdr:sp macro="" textlink="">
      <xdr:nvSpPr>
        <xdr:cNvPr id="412" name="商工費平均値テキスト"/>
        <xdr:cNvSpPr txBox="1"/>
      </xdr:nvSpPr>
      <xdr:spPr>
        <a:xfrm>
          <a:off x="10528300" y="13209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29635</xdr:rowOff>
    </xdr:from>
    <xdr:to>
      <xdr:col>55</xdr:col>
      <xdr:colOff>50800</xdr:colOff>
      <xdr:row>77</xdr:row>
      <xdr:rowOff>131235</xdr:rowOff>
    </xdr:to>
    <xdr:sp macro="" textlink="">
      <xdr:nvSpPr>
        <xdr:cNvPr id="413" name="フローチャート: 判断 412"/>
        <xdr:cNvSpPr/>
      </xdr:nvSpPr>
      <xdr:spPr>
        <a:xfrm>
          <a:off x="104267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110077</xdr:rowOff>
    </xdr:from>
    <xdr:to>
      <xdr:col>50</xdr:col>
      <xdr:colOff>114300</xdr:colOff>
      <xdr:row>75</xdr:row>
      <xdr:rowOff>36773</xdr:rowOff>
    </xdr:to>
    <xdr:cxnSp macro="">
      <xdr:nvCxnSpPr>
        <xdr:cNvPr id="414" name="直線コネクタ 413"/>
        <xdr:cNvCxnSpPr/>
      </xdr:nvCxnSpPr>
      <xdr:spPr>
        <a:xfrm flipV="1">
          <a:off x="8750300" y="12625927"/>
          <a:ext cx="889000" cy="26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36207</xdr:rowOff>
    </xdr:from>
    <xdr:to>
      <xdr:col>50</xdr:col>
      <xdr:colOff>165100</xdr:colOff>
      <xdr:row>77</xdr:row>
      <xdr:rowOff>137807</xdr:rowOff>
    </xdr:to>
    <xdr:sp macro="" textlink="">
      <xdr:nvSpPr>
        <xdr:cNvPr id="415" name="フローチャート: 判断 414"/>
        <xdr:cNvSpPr/>
      </xdr:nvSpPr>
      <xdr:spPr>
        <a:xfrm>
          <a:off x="9588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128934</xdr:rowOff>
    </xdr:from>
    <xdr:ext cx="534377" cy="259045"/>
    <xdr:sp macro="" textlink="">
      <xdr:nvSpPr>
        <xdr:cNvPr id="416" name="テキスト ボックス 415"/>
        <xdr:cNvSpPr txBox="1"/>
      </xdr:nvSpPr>
      <xdr:spPr>
        <a:xfrm>
          <a:off x="9372111" y="1333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36773</xdr:rowOff>
    </xdr:from>
    <xdr:to>
      <xdr:col>45</xdr:col>
      <xdr:colOff>177800</xdr:colOff>
      <xdr:row>76</xdr:row>
      <xdr:rowOff>75330</xdr:rowOff>
    </xdr:to>
    <xdr:cxnSp macro="">
      <xdr:nvCxnSpPr>
        <xdr:cNvPr id="417" name="直線コネクタ 416"/>
        <xdr:cNvCxnSpPr/>
      </xdr:nvCxnSpPr>
      <xdr:spPr>
        <a:xfrm flipV="1">
          <a:off x="7861300" y="12895523"/>
          <a:ext cx="889000" cy="21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60401</xdr:rowOff>
    </xdr:from>
    <xdr:to>
      <xdr:col>46</xdr:col>
      <xdr:colOff>38100</xdr:colOff>
      <xdr:row>77</xdr:row>
      <xdr:rowOff>162001</xdr:rowOff>
    </xdr:to>
    <xdr:sp macro="" textlink="">
      <xdr:nvSpPr>
        <xdr:cNvPr id="418" name="フローチャート: 判断 417"/>
        <xdr:cNvSpPr/>
      </xdr:nvSpPr>
      <xdr:spPr>
        <a:xfrm>
          <a:off x="8699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153128</xdr:rowOff>
    </xdr:from>
    <xdr:ext cx="534377" cy="259045"/>
    <xdr:sp macro="" textlink="">
      <xdr:nvSpPr>
        <xdr:cNvPr id="419" name="テキスト ボックス 418"/>
        <xdr:cNvSpPr txBox="1"/>
      </xdr:nvSpPr>
      <xdr:spPr>
        <a:xfrm>
          <a:off x="8483111" y="133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75330</xdr:rowOff>
    </xdr:from>
    <xdr:to>
      <xdr:col>41</xdr:col>
      <xdr:colOff>50800</xdr:colOff>
      <xdr:row>77</xdr:row>
      <xdr:rowOff>12085</xdr:rowOff>
    </xdr:to>
    <xdr:cxnSp macro="">
      <xdr:nvCxnSpPr>
        <xdr:cNvPr id="420" name="直線コネクタ 419"/>
        <xdr:cNvCxnSpPr/>
      </xdr:nvCxnSpPr>
      <xdr:spPr>
        <a:xfrm flipV="1">
          <a:off x="6972300" y="13105530"/>
          <a:ext cx="889000" cy="10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38342</xdr:rowOff>
    </xdr:from>
    <xdr:to>
      <xdr:col>41</xdr:col>
      <xdr:colOff>101600</xdr:colOff>
      <xdr:row>77</xdr:row>
      <xdr:rowOff>139942</xdr:rowOff>
    </xdr:to>
    <xdr:sp macro="" textlink="">
      <xdr:nvSpPr>
        <xdr:cNvPr id="421" name="フローチャート: 判断 420"/>
        <xdr:cNvSpPr/>
      </xdr:nvSpPr>
      <xdr:spPr>
        <a:xfrm>
          <a:off x="7810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131069</xdr:rowOff>
    </xdr:from>
    <xdr:ext cx="534377" cy="259045"/>
    <xdr:sp macro="" textlink="">
      <xdr:nvSpPr>
        <xdr:cNvPr id="422" name="テキスト ボックス 421"/>
        <xdr:cNvSpPr txBox="1"/>
      </xdr:nvSpPr>
      <xdr:spPr>
        <a:xfrm>
          <a:off x="7594111" y="133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3" name="フローチャート: 判断 422"/>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81500</xdr:rowOff>
    </xdr:from>
    <xdr:ext cx="469744" cy="259045"/>
    <xdr:sp macro="" textlink="">
      <xdr:nvSpPr>
        <xdr:cNvPr id="424" name="テキスト ボックス 423"/>
        <xdr:cNvSpPr txBox="1"/>
      </xdr:nvSpPr>
      <xdr:spPr>
        <a:xfrm>
          <a:off x="6737428" y="134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92348</xdr:rowOff>
    </xdr:from>
    <xdr:to>
      <xdr:col>55</xdr:col>
      <xdr:colOff>50800</xdr:colOff>
      <xdr:row>77</xdr:row>
      <xdr:rowOff>22498</xdr:rowOff>
    </xdr:to>
    <xdr:sp macro="" textlink="">
      <xdr:nvSpPr>
        <xdr:cNvPr id="430" name="楕円 429"/>
        <xdr:cNvSpPr/>
      </xdr:nvSpPr>
      <xdr:spPr>
        <a:xfrm>
          <a:off x="10426700" y="131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115225</xdr:rowOff>
    </xdr:from>
    <xdr:ext cx="534377" cy="259045"/>
    <xdr:sp macro="" textlink="">
      <xdr:nvSpPr>
        <xdr:cNvPr id="431" name="商工費該当値テキスト"/>
        <xdr:cNvSpPr txBox="1"/>
      </xdr:nvSpPr>
      <xdr:spPr>
        <a:xfrm>
          <a:off x="10528300" y="1297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59277</xdr:rowOff>
    </xdr:from>
    <xdr:to>
      <xdr:col>50</xdr:col>
      <xdr:colOff>165100</xdr:colOff>
      <xdr:row>73</xdr:row>
      <xdr:rowOff>160877</xdr:rowOff>
    </xdr:to>
    <xdr:sp macro="" textlink="">
      <xdr:nvSpPr>
        <xdr:cNvPr id="432" name="楕円 431"/>
        <xdr:cNvSpPr/>
      </xdr:nvSpPr>
      <xdr:spPr>
        <a:xfrm>
          <a:off x="9588500" y="1257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5954</xdr:rowOff>
    </xdr:from>
    <xdr:ext cx="534377" cy="259045"/>
    <xdr:sp macro="" textlink="">
      <xdr:nvSpPr>
        <xdr:cNvPr id="433" name="テキスト ボックス 432"/>
        <xdr:cNvSpPr txBox="1"/>
      </xdr:nvSpPr>
      <xdr:spPr>
        <a:xfrm>
          <a:off x="9372111" y="1235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157423</xdr:rowOff>
    </xdr:from>
    <xdr:to>
      <xdr:col>46</xdr:col>
      <xdr:colOff>38100</xdr:colOff>
      <xdr:row>75</xdr:row>
      <xdr:rowOff>87573</xdr:rowOff>
    </xdr:to>
    <xdr:sp macro="" textlink="">
      <xdr:nvSpPr>
        <xdr:cNvPr id="434" name="楕円 433"/>
        <xdr:cNvSpPr/>
      </xdr:nvSpPr>
      <xdr:spPr>
        <a:xfrm>
          <a:off x="8699500" y="1284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104100</xdr:rowOff>
    </xdr:from>
    <xdr:ext cx="534377" cy="259045"/>
    <xdr:sp macro="" textlink="">
      <xdr:nvSpPr>
        <xdr:cNvPr id="435" name="テキスト ボックス 434"/>
        <xdr:cNvSpPr txBox="1"/>
      </xdr:nvSpPr>
      <xdr:spPr>
        <a:xfrm>
          <a:off x="8483111" y="1261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24530</xdr:rowOff>
    </xdr:from>
    <xdr:to>
      <xdr:col>41</xdr:col>
      <xdr:colOff>101600</xdr:colOff>
      <xdr:row>76</xdr:row>
      <xdr:rowOff>126130</xdr:rowOff>
    </xdr:to>
    <xdr:sp macro="" textlink="">
      <xdr:nvSpPr>
        <xdr:cNvPr id="436" name="楕円 435"/>
        <xdr:cNvSpPr/>
      </xdr:nvSpPr>
      <xdr:spPr>
        <a:xfrm>
          <a:off x="7810500" y="1305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142657</xdr:rowOff>
    </xdr:from>
    <xdr:ext cx="534377" cy="259045"/>
    <xdr:sp macro="" textlink="">
      <xdr:nvSpPr>
        <xdr:cNvPr id="437" name="テキスト ボックス 436"/>
        <xdr:cNvSpPr txBox="1"/>
      </xdr:nvSpPr>
      <xdr:spPr>
        <a:xfrm>
          <a:off x="7594111" y="1282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132735</xdr:rowOff>
    </xdr:from>
    <xdr:to>
      <xdr:col>36</xdr:col>
      <xdr:colOff>165100</xdr:colOff>
      <xdr:row>77</xdr:row>
      <xdr:rowOff>62885</xdr:rowOff>
    </xdr:to>
    <xdr:sp macro="" textlink="">
      <xdr:nvSpPr>
        <xdr:cNvPr id="438" name="楕円 437"/>
        <xdr:cNvSpPr/>
      </xdr:nvSpPr>
      <xdr:spPr>
        <a:xfrm>
          <a:off x="6921500" y="1316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79411</xdr:rowOff>
    </xdr:from>
    <xdr:ext cx="534377" cy="259045"/>
    <xdr:sp macro="" textlink="">
      <xdr:nvSpPr>
        <xdr:cNvPr id="439" name="テキスト ボックス 438"/>
        <xdr:cNvSpPr txBox="1"/>
      </xdr:nvSpPr>
      <xdr:spPr>
        <a:xfrm>
          <a:off x="6705111" y="1293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3" name="テキスト ボックス 452"/>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5" name="テキスト ボックス 45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7" name="テキスト ボックス 45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61" name="テキスト ボックス 460"/>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3" name="テキスト ボックス 46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83702</xdr:rowOff>
    </xdr:from>
    <xdr:to>
      <xdr:col>54</xdr:col>
      <xdr:colOff>189865</xdr:colOff>
      <xdr:row>99</xdr:row>
      <xdr:rowOff>48096</xdr:rowOff>
    </xdr:to>
    <xdr:cxnSp macro="">
      <xdr:nvCxnSpPr>
        <xdr:cNvPr id="465" name="直線コネクタ 464"/>
        <xdr:cNvCxnSpPr/>
      </xdr:nvCxnSpPr>
      <xdr:spPr>
        <a:xfrm flipV="1">
          <a:off x="10475595" y="15514202"/>
          <a:ext cx="1270" cy="1507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51923</xdr:rowOff>
    </xdr:from>
    <xdr:ext cx="534377" cy="259045"/>
    <xdr:sp macro="" textlink="">
      <xdr:nvSpPr>
        <xdr:cNvPr id="466" name="土木費最小値テキスト"/>
        <xdr:cNvSpPr txBox="1"/>
      </xdr:nvSpPr>
      <xdr:spPr>
        <a:xfrm>
          <a:off x="10528300" y="170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48096</xdr:rowOff>
    </xdr:from>
    <xdr:to>
      <xdr:col>55</xdr:col>
      <xdr:colOff>88900</xdr:colOff>
      <xdr:row>99</xdr:row>
      <xdr:rowOff>48096</xdr:rowOff>
    </xdr:to>
    <xdr:cxnSp macro="">
      <xdr:nvCxnSpPr>
        <xdr:cNvPr id="467" name="直線コネクタ 466"/>
        <xdr:cNvCxnSpPr/>
      </xdr:nvCxnSpPr>
      <xdr:spPr>
        <a:xfrm>
          <a:off x="10388600" y="170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30379</xdr:rowOff>
    </xdr:from>
    <xdr:ext cx="599010" cy="259045"/>
    <xdr:sp macro="" textlink="">
      <xdr:nvSpPr>
        <xdr:cNvPr id="468" name="土木費最大値テキスト"/>
        <xdr:cNvSpPr txBox="1"/>
      </xdr:nvSpPr>
      <xdr:spPr>
        <a:xfrm>
          <a:off x="10528300" y="1528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954,295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83702</xdr:rowOff>
    </xdr:from>
    <xdr:to>
      <xdr:col>55</xdr:col>
      <xdr:colOff>88900</xdr:colOff>
      <xdr:row>90</xdr:row>
      <xdr:rowOff>83702</xdr:rowOff>
    </xdr:to>
    <xdr:cxnSp macro="">
      <xdr:nvCxnSpPr>
        <xdr:cNvPr id="469" name="直線コネクタ 468"/>
        <xdr:cNvCxnSpPr/>
      </xdr:nvCxnSpPr>
      <xdr:spPr>
        <a:xfrm>
          <a:off x="10388600" y="1551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130493</xdr:rowOff>
    </xdr:from>
    <xdr:to>
      <xdr:col>55</xdr:col>
      <xdr:colOff>0</xdr:colOff>
      <xdr:row>98</xdr:row>
      <xdr:rowOff>144430</xdr:rowOff>
    </xdr:to>
    <xdr:cxnSp macro="">
      <xdr:nvCxnSpPr>
        <xdr:cNvPr id="470" name="直線コネクタ 469"/>
        <xdr:cNvCxnSpPr/>
      </xdr:nvCxnSpPr>
      <xdr:spPr>
        <a:xfrm>
          <a:off x="9639300" y="16932593"/>
          <a:ext cx="838200" cy="1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104320</xdr:rowOff>
    </xdr:from>
    <xdr:ext cx="534377" cy="259045"/>
    <xdr:sp macro="" textlink="">
      <xdr:nvSpPr>
        <xdr:cNvPr id="471" name="土木費平均値テキスト"/>
        <xdr:cNvSpPr txBox="1"/>
      </xdr:nvSpPr>
      <xdr:spPr>
        <a:xfrm>
          <a:off x="10528300" y="1673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81443</xdr:rowOff>
    </xdr:from>
    <xdr:to>
      <xdr:col>55</xdr:col>
      <xdr:colOff>50800</xdr:colOff>
      <xdr:row>99</xdr:row>
      <xdr:rowOff>11593</xdr:rowOff>
    </xdr:to>
    <xdr:sp macro="" textlink="">
      <xdr:nvSpPr>
        <xdr:cNvPr id="472" name="フローチャート: 判断 471"/>
        <xdr:cNvSpPr/>
      </xdr:nvSpPr>
      <xdr:spPr>
        <a:xfrm>
          <a:off x="10426700" y="168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130493</xdr:rowOff>
    </xdr:from>
    <xdr:to>
      <xdr:col>50</xdr:col>
      <xdr:colOff>114300</xdr:colOff>
      <xdr:row>98</xdr:row>
      <xdr:rowOff>138627</xdr:rowOff>
    </xdr:to>
    <xdr:cxnSp macro="">
      <xdr:nvCxnSpPr>
        <xdr:cNvPr id="473" name="直線コネクタ 472"/>
        <xdr:cNvCxnSpPr/>
      </xdr:nvCxnSpPr>
      <xdr:spPr>
        <a:xfrm flipV="1">
          <a:off x="8750300" y="16932593"/>
          <a:ext cx="889000" cy="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84423</xdr:rowOff>
    </xdr:from>
    <xdr:to>
      <xdr:col>50</xdr:col>
      <xdr:colOff>165100</xdr:colOff>
      <xdr:row>99</xdr:row>
      <xdr:rowOff>14573</xdr:rowOff>
    </xdr:to>
    <xdr:sp macro="" textlink="">
      <xdr:nvSpPr>
        <xdr:cNvPr id="474" name="フローチャート: 判断 473"/>
        <xdr:cNvSpPr/>
      </xdr:nvSpPr>
      <xdr:spPr>
        <a:xfrm>
          <a:off x="95885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5700</xdr:rowOff>
    </xdr:from>
    <xdr:ext cx="534377" cy="259045"/>
    <xdr:sp macro="" textlink="">
      <xdr:nvSpPr>
        <xdr:cNvPr id="475" name="テキスト ボックス 474"/>
        <xdr:cNvSpPr txBox="1"/>
      </xdr:nvSpPr>
      <xdr:spPr>
        <a:xfrm>
          <a:off x="9372111" y="1697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138627</xdr:rowOff>
    </xdr:from>
    <xdr:to>
      <xdr:col>45</xdr:col>
      <xdr:colOff>177800</xdr:colOff>
      <xdr:row>98</xdr:row>
      <xdr:rowOff>165652</xdr:rowOff>
    </xdr:to>
    <xdr:cxnSp macro="">
      <xdr:nvCxnSpPr>
        <xdr:cNvPr id="476" name="直線コネクタ 475"/>
        <xdr:cNvCxnSpPr/>
      </xdr:nvCxnSpPr>
      <xdr:spPr>
        <a:xfrm flipV="1">
          <a:off x="7861300" y="16940727"/>
          <a:ext cx="8890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72560</xdr:rowOff>
    </xdr:from>
    <xdr:to>
      <xdr:col>46</xdr:col>
      <xdr:colOff>38100</xdr:colOff>
      <xdr:row>99</xdr:row>
      <xdr:rowOff>2710</xdr:rowOff>
    </xdr:to>
    <xdr:sp macro="" textlink="">
      <xdr:nvSpPr>
        <xdr:cNvPr id="477" name="フローチャート: 判断 476"/>
        <xdr:cNvSpPr/>
      </xdr:nvSpPr>
      <xdr:spPr>
        <a:xfrm>
          <a:off x="8699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19237</xdr:rowOff>
    </xdr:from>
    <xdr:ext cx="534377" cy="259045"/>
    <xdr:sp macro="" textlink="">
      <xdr:nvSpPr>
        <xdr:cNvPr id="478" name="テキスト ボックス 477"/>
        <xdr:cNvSpPr txBox="1"/>
      </xdr:nvSpPr>
      <xdr:spPr>
        <a:xfrm>
          <a:off x="8483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137799</xdr:rowOff>
    </xdr:from>
    <xdr:to>
      <xdr:col>41</xdr:col>
      <xdr:colOff>50800</xdr:colOff>
      <xdr:row>98</xdr:row>
      <xdr:rowOff>165652</xdr:rowOff>
    </xdr:to>
    <xdr:cxnSp macro="">
      <xdr:nvCxnSpPr>
        <xdr:cNvPr id="479" name="直線コネクタ 478"/>
        <xdr:cNvCxnSpPr/>
      </xdr:nvCxnSpPr>
      <xdr:spPr>
        <a:xfrm>
          <a:off x="6972300" y="16939899"/>
          <a:ext cx="889000" cy="2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135062</xdr:rowOff>
    </xdr:from>
    <xdr:to>
      <xdr:col>41</xdr:col>
      <xdr:colOff>101600</xdr:colOff>
      <xdr:row>99</xdr:row>
      <xdr:rowOff>65212</xdr:rowOff>
    </xdr:to>
    <xdr:sp macro="" textlink="">
      <xdr:nvSpPr>
        <xdr:cNvPr id="480" name="フローチャート: 判断 479"/>
        <xdr:cNvSpPr/>
      </xdr:nvSpPr>
      <xdr:spPr>
        <a:xfrm>
          <a:off x="7810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56339</xdr:rowOff>
    </xdr:from>
    <xdr:ext cx="534377" cy="259045"/>
    <xdr:sp macro="" textlink="">
      <xdr:nvSpPr>
        <xdr:cNvPr id="481" name="テキスト ボックス 480"/>
        <xdr:cNvSpPr txBox="1"/>
      </xdr:nvSpPr>
      <xdr:spPr>
        <a:xfrm>
          <a:off x="7594111" y="1702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119793</xdr:rowOff>
    </xdr:from>
    <xdr:to>
      <xdr:col>36</xdr:col>
      <xdr:colOff>165100</xdr:colOff>
      <xdr:row>99</xdr:row>
      <xdr:rowOff>49943</xdr:rowOff>
    </xdr:to>
    <xdr:sp macro="" textlink="">
      <xdr:nvSpPr>
        <xdr:cNvPr id="482" name="フローチャート: 判断 481"/>
        <xdr:cNvSpPr/>
      </xdr:nvSpPr>
      <xdr:spPr>
        <a:xfrm>
          <a:off x="6921500" y="1692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41070</xdr:rowOff>
    </xdr:from>
    <xdr:ext cx="534377" cy="259045"/>
    <xdr:sp macro="" textlink="">
      <xdr:nvSpPr>
        <xdr:cNvPr id="483" name="テキスト ボックス 482"/>
        <xdr:cNvSpPr txBox="1"/>
      </xdr:nvSpPr>
      <xdr:spPr>
        <a:xfrm>
          <a:off x="6705111" y="1701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93630</xdr:rowOff>
    </xdr:from>
    <xdr:to>
      <xdr:col>55</xdr:col>
      <xdr:colOff>50800</xdr:colOff>
      <xdr:row>99</xdr:row>
      <xdr:rowOff>23780</xdr:rowOff>
    </xdr:to>
    <xdr:sp macro="" textlink="">
      <xdr:nvSpPr>
        <xdr:cNvPr id="489" name="楕円 488"/>
        <xdr:cNvSpPr/>
      </xdr:nvSpPr>
      <xdr:spPr>
        <a:xfrm>
          <a:off x="10426700" y="168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59869</xdr:rowOff>
    </xdr:from>
    <xdr:ext cx="534377" cy="259045"/>
    <xdr:sp macro="" textlink="">
      <xdr:nvSpPr>
        <xdr:cNvPr id="490" name="土木費該当値テキスト"/>
        <xdr:cNvSpPr txBox="1"/>
      </xdr:nvSpPr>
      <xdr:spPr>
        <a:xfrm>
          <a:off x="10528300" y="168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79693</xdr:rowOff>
    </xdr:from>
    <xdr:to>
      <xdr:col>50</xdr:col>
      <xdr:colOff>165100</xdr:colOff>
      <xdr:row>99</xdr:row>
      <xdr:rowOff>9843</xdr:rowOff>
    </xdr:to>
    <xdr:sp macro="" textlink="">
      <xdr:nvSpPr>
        <xdr:cNvPr id="491" name="楕円 490"/>
        <xdr:cNvSpPr/>
      </xdr:nvSpPr>
      <xdr:spPr>
        <a:xfrm>
          <a:off x="9588500" y="168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26370</xdr:rowOff>
    </xdr:from>
    <xdr:ext cx="534377" cy="259045"/>
    <xdr:sp macro="" textlink="">
      <xdr:nvSpPr>
        <xdr:cNvPr id="492" name="テキスト ボックス 491"/>
        <xdr:cNvSpPr txBox="1"/>
      </xdr:nvSpPr>
      <xdr:spPr>
        <a:xfrm>
          <a:off x="9372111" y="1665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87827</xdr:rowOff>
    </xdr:from>
    <xdr:to>
      <xdr:col>46</xdr:col>
      <xdr:colOff>38100</xdr:colOff>
      <xdr:row>99</xdr:row>
      <xdr:rowOff>17977</xdr:rowOff>
    </xdr:to>
    <xdr:sp macro="" textlink="">
      <xdr:nvSpPr>
        <xdr:cNvPr id="493" name="楕円 492"/>
        <xdr:cNvSpPr/>
      </xdr:nvSpPr>
      <xdr:spPr>
        <a:xfrm>
          <a:off x="8699500" y="168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9104</xdr:rowOff>
    </xdr:from>
    <xdr:ext cx="534377" cy="259045"/>
    <xdr:sp macro="" textlink="">
      <xdr:nvSpPr>
        <xdr:cNvPr id="494" name="テキスト ボックス 493"/>
        <xdr:cNvSpPr txBox="1"/>
      </xdr:nvSpPr>
      <xdr:spPr>
        <a:xfrm>
          <a:off x="8483111" y="1698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114852</xdr:rowOff>
    </xdr:from>
    <xdr:to>
      <xdr:col>41</xdr:col>
      <xdr:colOff>101600</xdr:colOff>
      <xdr:row>99</xdr:row>
      <xdr:rowOff>45002</xdr:rowOff>
    </xdr:to>
    <xdr:sp macro="" textlink="">
      <xdr:nvSpPr>
        <xdr:cNvPr id="495" name="楕円 494"/>
        <xdr:cNvSpPr/>
      </xdr:nvSpPr>
      <xdr:spPr>
        <a:xfrm>
          <a:off x="7810500" y="1691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61529</xdr:rowOff>
    </xdr:from>
    <xdr:ext cx="534377" cy="259045"/>
    <xdr:sp macro="" textlink="">
      <xdr:nvSpPr>
        <xdr:cNvPr id="496" name="テキスト ボックス 495"/>
        <xdr:cNvSpPr txBox="1"/>
      </xdr:nvSpPr>
      <xdr:spPr>
        <a:xfrm>
          <a:off x="7594111" y="1669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86999</xdr:rowOff>
    </xdr:from>
    <xdr:to>
      <xdr:col>36</xdr:col>
      <xdr:colOff>165100</xdr:colOff>
      <xdr:row>99</xdr:row>
      <xdr:rowOff>17149</xdr:rowOff>
    </xdr:to>
    <xdr:sp macro="" textlink="">
      <xdr:nvSpPr>
        <xdr:cNvPr id="497" name="楕円 496"/>
        <xdr:cNvSpPr/>
      </xdr:nvSpPr>
      <xdr:spPr>
        <a:xfrm>
          <a:off x="6921500" y="1688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33676</xdr:rowOff>
    </xdr:from>
    <xdr:ext cx="534377" cy="259045"/>
    <xdr:sp macro="" textlink="">
      <xdr:nvSpPr>
        <xdr:cNvPr id="498" name="テキスト ボックス 497"/>
        <xdr:cNvSpPr txBox="1"/>
      </xdr:nvSpPr>
      <xdr:spPr>
        <a:xfrm>
          <a:off x="6705111" y="1666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509" name="直線コネクタ 508"/>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510" name="テキスト ボックス 509"/>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1" name="直線コネクタ 51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2" name="テキスト ボックス 511"/>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3" name="直線コネクタ 512"/>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4" name="テキスト ボックス 513"/>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7" name="直線コネクタ 516"/>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8" name="テキスト ボックス 517"/>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9" name="直線コネクタ 51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20" name="テキスト ボックス 51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1" name="直線コネクタ 520"/>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22" name="テキスト ボックス 521"/>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157245</xdr:rowOff>
    </xdr:from>
    <xdr:to>
      <xdr:col>85</xdr:col>
      <xdr:colOff>126364</xdr:colOff>
      <xdr:row>38</xdr:row>
      <xdr:rowOff>121755</xdr:rowOff>
    </xdr:to>
    <xdr:cxnSp macro="">
      <xdr:nvCxnSpPr>
        <xdr:cNvPr id="526" name="直線コネクタ 525"/>
        <xdr:cNvCxnSpPr/>
      </xdr:nvCxnSpPr>
      <xdr:spPr>
        <a:xfrm flipV="1">
          <a:off x="16317595" y="5300745"/>
          <a:ext cx="1269" cy="13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125582</xdr:rowOff>
    </xdr:from>
    <xdr:ext cx="534377" cy="259045"/>
    <xdr:sp macro="" textlink="">
      <xdr:nvSpPr>
        <xdr:cNvPr id="527" name="消防費最小値テキスト"/>
        <xdr:cNvSpPr txBox="1"/>
      </xdr:nvSpPr>
      <xdr:spPr>
        <a:xfrm>
          <a:off x="16370300" y="66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121755</xdr:rowOff>
    </xdr:from>
    <xdr:to>
      <xdr:col>86</xdr:col>
      <xdr:colOff>25400</xdr:colOff>
      <xdr:row>38</xdr:row>
      <xdr:rowOff>121755</xdr:rowOff>
    </xdr:to>
    <xdr:cxnSp macro="">
      <xdr:nvCxnSpPr>
        <xdr:cNvPr id="528" name="直線コネクタ 527"/>
        <xdr:cNvCxnSpPr/>
      </xdr:nvCxnSpPr>
      <xdr:spPr>
        <a:xfrm>
          <a:off x="16230600" y="663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103922</xdr:rowOff>
    </xdr:from>
    <xdr:ext cx="599010" cy="259045"/>
    <xdr:sp macro="" textlink="">
      <xdr:nvSpPr>
        <xdr:cNvPr id="529" name="消防費最大値テキスト"/>
        <xdr:cNvSpPr txBox="1"/>
      </xdr:nvSpPr>
      <xdr:spPr>
        <a:xfrm>
          <a:off x="16370300" y="507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157245</xdr:rowOff>
    </xdr:from>
    <xdr:to>
      <xdr:col>86</xdr:col>
      <xdr:colOff>25400</xdr:colOff>
      <xdr:row>30</xdr:row>
      <xdr:rowOff>157245</xdr:rowOff>
    </xdr:to>
    <xdr:cxnSp macro="">
      <xdr:nvCxnSpPr>
        <xdr:cNvPr id="530" name="直線コネクタ 529"/>
        <xdr:cNvCxnSpPr/>
      </xdr:nvCxnSpPr>
      <xdr:spPr>
        <a:xfrm>
          <a:off x="16230600" y="53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166932</xdr:rowOff>
    </xdr:from>
    <xdr:to>
      <xdr:col>85</xdr:col>
      <xdr:colOff>127000</xdr:colOff>
      <xdr:row>37</xdr:row>
      <xdr:rowOff>38030</xdr:rowOff>
    </xdr:to>
    <xdr:cxnSp macro="">
      <xdr:nvCxnSpPr>
        <xdr:cNvPr id="531" name="直線コネクタ 530"/>
        <xdr:cNvCxnSpPr/>
      </xdr:nvCxnSpPr>
      <xdr:spPr>
        <a:xfrm flipV="1">
          <a:off x="15481300" y="6167682"/>
          <a:ext cx="838200" cy="21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33494</xdr:rowOff>
    </xdr:from>
    <xdr:ext cx="534377" cy="259045"/>
    <xdr:sp macro="" textlink="">
      <xdr:nvSpPr>
        <xdr:cNvPr id="532" name="消防費平均値テキスト"/>
        <xdr:cNvSpPr txBox="1"/>
      </xdr:nvSpPr>
      <xdr:spPr>
        <a:xfrm>
          <a:off x="16370300" y="6377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55067</xdr:rowOff>
    </xdr:from>
    <xdr:to>
      <xdr:col>85</xdr:col>
      <xdr:colOff>177800</xdr:colOff>
      <xdr:row>37</xdr:row>
      <xdr:rowOff>156667</xdr:rowOff>
    </xdr:to>
    <xdr:sp macro="" textlink="">
      <xdr:nvSpPr>
        <xdr:cNvPr id="533" name="フローチャート: 判断 532"/>
        <xdr:cNvSpPr/>
      </xdr:nvSpPr>
      <xdr:spPr>
        <a:xfrm>
          <a:off x="162687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38030</xdr:rowOff>
    </xdr:from>
    <xdr:to>
      <xdr:col>81</xdr:col>
      <xdr:colOff>50800</xdr:colOff>
      <xdr:row>37</xdr:row>
      <xdr:rowOff>73563</xdr:rowOff>
    </xdr:to>
    <xdr:cxnSp macro="">
      <xdr:nvCxnSpPr>
        <xdr:cNvPr id="534" name="直線コネクタ 533"/>
        <xdr:cNvCxnSpPr/>
      </xdr:nvCxnSpPr>
      <xdr:spPr>
        <a:xfrm flipV="1">
          <a:off x="14592300" y="6381680"/>
          <a:ext cx="889000" cy="3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117504</xdr:rowOff>
    </xdr:from>
    <xdr:to>
      <xdr:col>81</xdr:col>
      <xdr:colOff>101600</xdr:colOff>
      <xdr:row>38</xdr:row>
      <xdr:rowOff>47654</xdr:rowOff>
    </xdr:to>
    <xdr:sp macro="" textlink="">
      <xdr:nvSpPr>
        <xdr:cNvPr id="535" name="フローチャート: 判断 534"/>
        <xdr:cNvSpPr/>
      </xdr:nvSpPr>
      <xdr:spPr>
        <a:xfrm>
          <a:off x="15430500" y="646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38781</xdr:rowOff>
    </xdr:from>
    <xdr:ext cx="534377" cy="259045"/>
    <xdr:sp macro="" textlink="">
      <xdr:nvSpPr>
        <xdr:cNvPr id="536" name="テキスト ボックス 535"/>
        <xdr:cNvSpPr txBox="1"/>
      </xdr:nvSpPr>
      <xdr:spPr>
        <a:xfrm>
          <a:off x="15214111" y="655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160617</xdr:rowOff>
    </xdr:from>
    <xdr:to>
      <xdr:col>76</xdr:col>
      <xdr:colOff>114300</xdr:colOff>
      <xdr:row>37</xdr:row>
      <xdr:rowOff>73563</xdr:rowOff>
    </xdr:to>
    <xdr:cxnSp macro="">
      <xdr:nvCxnSpPr>
        <xdr:cNvPr id="537" name="直線コネクタ 536"/>
        <xdr:cNvCxnSpPr/>
      </xdr:nvCxnSpPr>
      <xdr:spPr>
        <a:xfrm>
          <a:off x="13703300" y="6332817"/>
          <a:ext cx="889000" cy="8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64283</xdr:rowOff>
    </xdr:from>
    <xdr:to>
      <xdr:col>76</xdr:col>
      <xdr:colOff>165100</xdr:colOff>
      <xdr:row>37</xdr:row>
      <xdr:rowOff>165883</xdr:rowOff>
    </xdr:to>
    <xdr:sp macro="" textlink="">
      <xdr:nvSpPr>
        <xdr:cNvPr id="538" name="フローチャート: 判断 537"/>
        <xdr:cNvSpPr/>
      </xdr:nvSpPr>
      <xdr:spPr>
        <a:xfrm>
          <a:off x="14541500" y="640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157010</xdr:rowOff>
    </xdr:from>
    <xdr:ext cx="534377" cy="259045"/>
    <xdr:sp macro="" textlink="">
      <xdr:nvSpPr>
        <xdr:cNvPr id="539" name="テキスト ボックス 538"/>
        <xdr:cNvSpPr txBox="1"/>
      </xdr:nvSpPr>
      <xdr:spPr>
        <a:xfrm>
          <a:off x="14325111" y="650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113754</xdr:rowOff>
    </xdr:from>
    <xdr:to>
      <xdr:col>71</xdr:col>
      <xdr:colOff>177800</xdr:colOff>
      <xdr:row>36</xdr:row>
      <xdr:rowOff>160617</xdr:rowOff>
    </xdr:to>
    <xdr:cxnSp macro="">
      <xdr:nvCxnSpPr>
        <xdr:cNvPr id="540" name="直線コネクタ 539"/>
        <xdr:cNvCxnSpPr/>
      </xdr:nvCxnSpPr>
      <xdr:spPr>
        <a:xfrm>
          <a:off x="12814300" y="6114504"/>
          <a:ext cx="889000" cy="2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48795</xdr:rowOff>
    </xdr:from>
    <xdr:to>
      <xdr:col>72</xdr:col>
      <xdr:colOff>38100</xdr:colOff>
      <xdr:row>37</xdr:row>
      <xdr:rowOff>150395</xdr:rowOff>
    </xdr:to>
    <xdr:sp macro="" textlink="">
      <xdr:nvSpPr>
        <xdr:cNvPr id="541" name="フローチャート: 判断 540"/>
        <xdr:cNvSpPr/>
      </xdr:nvSpPr>
      <xdr:spPr>
        <a:xfrm>
          <a:off x="13652500" y="639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141522</xdr:rowOff>
    </xdr:from>
    <xdr:ext cx="534377" cy="259045"/>
    <xdr:sp macro="" textlink="">
      <xdr:nvSpPr>
        <xdr:cNvPr id="542" name="テキスト ボックス 541"/>
        <xdr:cNvSpPr txBox="1"/>
      </xdr:nvSpPr>
      <xdr:spPr>
        <a:xfrm>
          <a:off x="13436111" y="648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91943</xdr:rowOff>
    </xdr:from>
    <xdr:to>
      <xdr:col>67</xdr:col>
      <xdr:colOff>101600</xdr:colOff>
      <xdr:row>38</xdr:row>
      <xdr:rowOff>22093</xdr:rowOff>
    </xdr:to>
    <xdr:sp macro="" textlink="">
      <xdr:nvSpPr>
        <xdr:cNvPr id="543" name="フローチャート: 判断 542"/>
        <xdr:cNvSpPr/>
      </xdr:nvSpPr>
      <xdr:spPr>
        <a:xfrm>
          <a:off x="12763500" y="643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13220</xdr:rowOff>
    </xdr:from>
    <xdr:ext cx="534377" cy="259045"/>
    <xdr:sp macro="" textlink="">
      <xdr:nvSpPr>
        <xdr:cNvPr id="544" name="テキスト ボックス 543"/>
        <xdr:cNvSpPr txBox="1"/>
      </xdr:nvSpPr>
      <xdr:spPr>
        <a:xfrm>
          <a:off x="12547111" y="652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116132</xdr:rowOff>
    </xdr:from>
    <xdr:to>
      <xdr:col>85</xdr:col>
      <xdr:colOff>177800</xdr:colOff>
      <xdr:row>36</xdr:row>
      <xdr:rowOff>46282</xdr:rowOff>
    </xdr:to>
    <xdr:sp macro="" textlink="">
      <xdr:nvSpPr>
        <xdr:cNvPr id="550" name="楕円 549"/>
        <xdr:cNvSpPr/>
      </xdr:nvSpPr>
      <xdr:spPr>
        <a:xfrm>
          <a:off x="16268700" y="611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139009</xdr:rowOff>
    </xdr:from>
    <xdr:ext cx="534377" cy="259045"/>
    <xdr:sp macro="" textlink="">
      <xdr:nvSpPr>
        <xdr:cNvPr id="551" name="消防費該当値テキスト"/>
        <xdr:cNvSpPr txBox="1"/>
      </xdr:nvSpPr>
      <xdr:spPr>
        <a:xfrm>
          <a:off x="16370300" y="596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158680</xdr:rowOff>
    </xdr:from>
    <xdr:to>
      <xdr:col>81</xdr:col>
      <xdr:colOff>101600</xdr:colOff>
      <xdr:row>37</xdr:row>
      <xdr:rowOff>88830</xdr:rowOff>
    </xdr:to>
    <xdr:sp macro="" textlink="">
      <xdr:nvSpPr>
        <xdr:cNvPr id="552" name="楕円 551"/>
        <xdr:cNvSpPr/>
      </xdr:nvSpPr>
      <xdr:spPr>
        <a:xfrm>
          <a:off x="15430500" y="63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105357</xdr:rowOff>
    </xdr:from>
    <xdr:ext cx="534377" cy="259045"/>
    <xdr:sp macro="" textlink="">
      <xdr:nvSpPr>
        <xdr:cNvPr id="553" name="テキスト ボックス 552"/>
        <xdr:cNvSpPr txBox="1"/>
      </xdr:nvSpPr>
      <xdr:spPr>
        <a:xfrm>
          <a:off x="15214111" y="610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22763</xdr:rowOff>
    </xdr:from>
    <xdr:to>
      <xdr:col>76</xdr:col>
      <xdr:colOff>165100</xdr:colOff>
      <xdr:row>37</xdr:row>
      <xdr:rowOff>124363</xdr:rowOff>
    </xdr:to>
    <xdr:sp macro="" textlink="">
      <xdr:nvSpPr>
        <xdr:cNvPr id="554" name="楕円 553"/>
        <xdr:cNvSpPr/>
      </xdr:nvSpPr>
      <xdr:spPr>
        <a:xfrm>
          <a:off x="14541500" y="636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140890</xdr:rowOff>
    </xdr:from>
    <xdr:ext cx="534377" cy="259045"/>
    <xdr:sp macro="" textlink="">
      <xdr:nvSpPr>
        <xdr:cNvPr id="555" name="テキスト ボックス 554"/>
        <xdr:cNvSpPr txBox="1"/>
      </xdr:nvSpPr>
      <xdr:spPr>
        <a:xfrm>
          <a:off x="14325111" y="614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109817</xdr:rowOff>
    </xdr:from>
    <xdr:to>
      <xdr:col>72</xdr:col>
      <xdr:colOff>38100</xdr:colOff>
      <xdr:row>37</xdr:row>
      <xdr:rowOff>39967</xdr:rowOff>
    </xdr:to>
    <xdr:sp macro="" textlink="">
      <xdr:nvSpPr>
        <xdr:cNvPr id="556" name="楕円 555"/>
        <xdr:cNvSpPr/>
      </xdr:nvSpPr>
      <xdr:spPr>
        <a:xfrm>
          <a:off x="13652500" y="628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56494</xdr:rowOff>
    </xdr:from>
    <xdr:ext cx="534377" cy="259045"/>
    <xdr:sp macro="" textlink="">
      <xdr:nvSpPr>
        <xdr:cNvPr id="557" name="テキスト ボックス 556"/>
        <xdr:cNvSpPr txBox="1"/>
      </xdr:nvSpPr>
      <xdr:spPr>
        <a:xfrm>
          <a:off x="13436111" y="605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62954</xdr:rowOff>
    </xdr:from>
    <xdr:to>
      <xdr:col>67</xdr:col>
      <xdr:colOff>101600</xdr:colOff>
      <xdr:row>35</xdr:row>
      <xdr:rowOff>164554</xdr:rowOff>
    </xdr:to>
    <xdr:sp macro="" textlink="">
      <xdr:nvSpPr>
        <xdr:cNvPr id="558" name="楕円 557"/>
        <xdr:cNvSpPr/>
      </xdr:nvSpPr>
      <xdr:spPr>
        <a:xfrm>
          <a:off x="12763500" y="606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9631</xdr:rowOff>
    </xdr:from>
    <xdr:ext cx="534377" cy="259045"/>
    <xdr:sp macro="" textlink="">
      <xdr:nvSpPr>
        <xdr:cNvPr id="559" name="テキスト ボックス 558"/>
        <xdr:cNvSpPr txBox="1"/>
      </xdr:nvSpPr>
      <xdr:spPr>
        <a:xfrm>
          <a:off x="12547111" y="583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1" name="直線コネクタ 57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2" name="テキスト ボックス 57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3" name="直線コネクタ 57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4" name="テキスト ボックス 57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5" name="直線コネクタ 57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6" name="テキスト ボックス 57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7" name="直線コネクタ 57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8" name="テキスト ボックス 57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9" name="直線コネクタ 57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0" name="テキスト ボックス 57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1" name="直線コネクタ 58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2" name="テキスト ボックス 58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128194</xdr:rowOff>
    </xdr:from>
    <xdr:to>
      <xdr:col>85</xdr:col>
      <xdr:colOff>126364</xdr:colOff>
      <xdr:row>59</xdr:row>
      <xdr:rowOff>51562</xdr:rowOff>
    </xdr:to>
    <xdr:cxnSp macro="">
      <xdr:nvCxnSpPr>
        <xdr:cNvPr id="584" name="直線コネクタ 583"/>
        <xdr:cNvCxnSpPr/>
      </xdr:nvCxnSpPr>
      <xdr:spPr>
        <a:xfrm flipV="1">
          <a:off x="16317595" y="9215044"/>
          <a:ext cx="1269" cy="952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55389</xdr:rowOff>
    </xdr:from>
    <xdr:ext cx="534377" cy="259045"/>
    <xdr:sp macro="" textlink="">
      <xdr:nvSpPr>
        <xdr:cNvPr id="585" name="教育費最小値テキスト"/>
        <xdr:cNvSpPr txBox="1"/>
      </xdr:nvSpPr>
      <xdr:spPr>
        <a:xfrm>
          <a:off x="16370300" y="1017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51562</xdr:rowOff>
    </xdr:from>
    <xdr:to>
      <xdr:col>86</xdr:col>
      <xdr:colOff>25400</xdr:colOff>
      <xdr:row>59</xdr:row>
      <xdr:rowOff>51562</xdr:rowOff>
    </xdr:to>
    <xdr:cxnSp macro="">
      <xdr:nvCxnSpPr>
        <xdr:cNvPr id="586" name="直線コネクタ 585"/>
        <xdr:cNvCxnSpPr/>
      </xdr:nvCxnSpPr>
      <xdr:spPr>
        <a:xfrm>
          <a:off x="16230600" y="101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74871</xdr:rowOff>
    </xdr:from>
    <xdr:ext cx="599010" cy="259045"/>
    <xdr:sp macro="" textlink="">
      <xdr:nvSpPr>
        <xdr:cNvPr id="587" name="教育費最大値テキスト"/>
        <xdr:cNvSpPr txBox="1"/>
      </xdr:nvSpPr>
      <xdr:spPr>
        <a:xfrm>
          <a:off x="16370300" y="899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128194</xdr:rowOff>
    </xdr:from>
    <xdr:to>
      <xdr:col>86</xdr:col>
      <xdr:colOff>25400</xdr:colOff>
      <xdr:row>53</xdr:row>
      <xdr:rowOff>128194</xdr:rowOff>
    </xdr:to>
    <xdr:cxnSp macro="">
      <xdr:nvCxnSpPr>
        <xdr:cNvPr id="588" name="直線コネクタ 587"/>
        <xdr:cNvCxnSpPr/>
      </xdr:nvCxnSpPr>
      <xdr:spPr>
        <a:xfrm>
          <a:off x="16230600" y="921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128194</xdr:rowOff>
    </xdr:from>
    <xdr:to>
      <xdr:col>85</xdr:col>
      <xdr:colOff>127000</xdr:colOff>
      <xdr:row>54</xdr:row>
      <xdr:rowOff>164567</xdr:rowOff>
    </xdr:to>
    <xdr:cxnSp macro="">
      <xdr:nvCxnSpPr>
        <xdr:cNvPr id="589" name="直線コネクタ 588"/>
        <xdr:cNvCxnSpPr/>
      </xdr:nvCxnSpPr>
      <xdr:spPr>
        <a:xfrm flipV="1">
          <a:off x="15481300" y="9215044"/>
          <a:ext cx="838200" cy="2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118635</xdr:rowOff>
    </xdr:from>
    <xdr:ext cx="534377" cy="259045"/>
    <xdr:sp macro="" textlink="">
      <xdr:nvSpPr>
        <xdr:cNvPr id="590" name="教育費平均値テキスト"/>
        <xdr:cNvSpPr txBox="1"/>
      </xdr:nvSpPr>
      <xdr:spPr>
        <a:xfrm>
          <a:off x="16370300" y="9719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140208</xdr:rowOff>
    </xdr:from>
    <xdr:to>
      <xdr:col>85</xdr:col>
      <xdr:colOff>177800</xdr:colOff>
      <xdr:row>57</xdr:row>
      <xdr:rowOff>70358</xdr:rowOff>
    </xdr:to>
    <xdr:sp macro="" textlink="">
      <xdr:nvSpPr>
        <xdr:cNvPr id="591" name="フローチャート: 判断 590"/>
        <xdr:cNvSpPr/>
      </xdr:nvSpPr>
      <xdr:spPr>
        <a:xfrm>
          <a:off x="162687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71475</xdr:rowOff>
    </xdr:from>
    <xdr:to>
      <xdr:col>81</xdr:col>
      <xdr:colOff>50800</xdr:colOff>
      <xdr:row>54</xdr:row>
      <xdr:rowOff>164567</xdr:rowOff>
    </xdr:to>
    <xdr:cxnSp macro="">
      <xdr:nvCxnSpPr>
        <xdr:cNvPr id="592" name="直線コネクタ 591"/>
        <xdr:cNvCxnSpPr/>
      </xdr:nvCxnSpPr>
      <xdr:spPr>
        <a:xfrm>
          <a:off x="14592300" y="9158325"/>
          <a:ext cx="889000" cy="26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165443</xdr:rowOff>
    </xdr:from>
    <xdr:to>
      <xdr:col>81</xdr:col>
      <xdr:colOff>101600</xdr:colOff>
      <xdr:row>57</xdr:row>
      <xdr:rowOff>95593</xdr:rowOff>
    </xdr:to>
    <xdr:sp macro="" textlink="">
      <xdr:nvSpPr>
        <xdr:cNvPr id="593" name="フローチャート: 判断 592"/>
        <xdr:cNvSpPr/>
      </xdr:nvSpPr>
      <xdr:spPr>
        <a:xfrm>
          <a:off x="15430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86720</xdr:rowOff>
    </xdr:from>
    <xdr:ext cx="534377" cy="259045"/>
    <xdr:sp macro="" textlink="">
      <xdr:nvSpPr>
        <xdr:cNvPr id="594" name="テキスト ボックス 593"/>
        <xdr:cNvSpPr txBox="1"/>
      </xdr:nvSpPr>
      <xdr:spPr>
        <a:xfrm>
          <a:off x="15214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119837</xdr:rowOff>
    </xdr:from>
    <xdr:to>
      <xdr:col>76</xdr:col>
      <xdr:colOff>114300</xdr:colOff>
      <xdr:row>53</xdr:row>
      <xdr:rowOff>71475</xdr:rowOff>
    </xdr:to>
    <xdr:cxnSp macro="">
      <xdr:nvCxnSpPr>
        <xdr:cNvPr id="595" name="直線コネクタ 594"/>
        <xdr:cNvCxnSpPr/>
      </xdr:nvCxnSpPr>
      <xdr:spPr>
        <a:xfrm>
          <a:off x="13703300" y="9035237"/>
          <a:ext cx="889000" cy="1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149517</xdr:rowOff>
    </xdr:from>
    <xdr:to>
      <xdr:col>76</xdr:col>
      <xdr:colOff>165100</xdr:colOff>
      <xdr:row>57</xdr:row>
      <xdr:rowOff>79667</xdr:rowOff>
    </xdr:to>
    <xdr:sp macro="" textlink="">
      <xdr:nvSpPr>
        <xdr:cNvPr id="596" name="フローチャート: 判断 595"/>
        <xdr:cNvSpPr/>
      </xdr:nvSpPr>
      <xdr:spPr>
        <a:xfrm>
          <a:off x="14541500" y="975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70794</xdr:rowOff>
    </xdr:from>
    <xdr:ext cx="534377" cy="259045"/>
    <xdr:sp macro="" textlink="">
      <xdr:nvSpPr>
        <xdr:cNvPr id="597" name="テキスト ボックス 596"/>
        <xdr:cNvSpPr txBox="1"/>
      </xdr:nvSpPr>
      <xdr:spPr>
        <a:xfrm>
          <a:off x="14325111" y="984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67564</xdr:rowOff>
    </xdr:from>
    <xdr:to>
      <xdr:col>71</xdr:col>
      <xdr:colOff>177800</xdr:colOff>
      <xdr:row>52</xdr:row>
      <xdr:rowOff>119837</xdr:rowOff>
    </xdr:to>
    <xdr:cxnSp macro="">
      <xdr:nvCxnSpPr>
        <xdr:cNvPr id="598" name="直線コネクタ 597"/>
        <xdr:cNvCxnSpPr/>
      </xdr:nvCxnSpPr>
      <xdr:spPr>
        <a:xfrm>
          <a:off x="12814300" y="8811514"/>
          <a:ext cx="889000" cy="22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133439</xdr:rowOff>
    </xdr:from>
    <xdr:to>
      <xdr:col>72</xdr:col>
      <xdr:colOff>38100</xdr:colOff>
      <xdr:row>57</xdr:row>
      <xdr:rowOff>63589</xdr:rowOff>
    </xdr:to>
    <xdr:sp macro="" textlink="">
      <xdr:nvSpPr>
        <xdr:cNvPr id="599" name="フローチャート: 判断 598"/>
        <xdr:cNvSpPr/>
      </xdr:nvSpPr>
      <xdr:spPr>
        <a:xfrm>
          <a:off x="13652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54716</xdr:rowOff>
    </xdr:from>
    <xdr:ext cx="534377" cy="259045"/>
    <xdr:sp macro="" textlink="">
      <xdr:nvSpPr>
        <xdr:cNvPr id="600" name="テキスト ボックス 599"/>
        <xdr:cNvSpPr txBox="1"/>
      </xdr:nvSpPr>
      <xdr:spPr>
        <a:xfrm>
          <a:off x="13436111" y="98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131369</xdr:rowOff>
    </xdr:from>
    <xdr:to>
      <xdr:col>67</xdr:col>
      <xdr:colOff>101600</xdr:colOff>
      <xdr:row>57</xdr:row>
      <xdr:rowOff>61519</xdr:rowOff>
    </xdr:to>
    <xdr:sp macro="" textlink="">
      <xdr:nvSpPr>
        <xdr:cNvPr id="601" name="フローチャート: 判断 600"/>
        <xdr:cNvSpPr/>
      </xdr:nvSpPr>
      <xdr:spPr>
        <a:xfrm>
          <a:off x="12763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52646</xdr:rowOff>
    </xdr:from>
    <xdr:ext cx="534377" cy="259045"/>
    <xdr:sp macro="" textlink="">
      <xdr:nvSpPr>
        <xdr:cNvPr id="602" name="テキスト ボックス 601"/>
        <xdr:cNvSpPr txBox="1"/>
      </xdr:nvSpPr>
      <xdr:spPr>
        <a:xfrm>
          <a:off x="12547111" y="98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3" name="テキスト ボックス 60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4" name="テキスト ボックス 60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5" name="テキスト ボックス 60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6" name="テキスト ボックス 60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7" name="テキスト ボックス 60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77394</xdr:rowOff>
    </xdr:from>
    <xdr:to>
      <xdr:col>85</xdr:col>
      <xdr:colOff>177800</xdr:colOff>
      <xdr:row>54</xdr:row>
      <xdr:rowOff>7544</xdr:rowOff>
    </xdr:to>
    <xdr:sp macro="" textlink="">
      <xdr:nvSpPr>
        <xdr:cNvPr id="608" name="楕円 607"/>
        <xdr:cNvSpPr/>
      </xdr:nvSpPr>
      <xdr:spPr>
        <a:xfrm>
          <a:off x="16268700" y="916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30421</xdr:rowOff>
    </xdr:from>
    <xdr:ext cx="599010" cy="259045"/>
    <xdr:sp macro="" textlink="">
      <xdr:nvSpPr>
        <xdr:cNvPr id="609" name="教育費該当値テキスト"/>
        <xdr:cNvSpPr txBox="1"/>
      </xdr:nvSpPr>
      <xdr:spPr>
        <a:xfrm>
          <a:off x="16370300" y="911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113767</xdr:rowOff>
    </xdr:from>
    <xdr:to>
      <xdr:col>81</xdr:col>
      <xdr:colOff>101600</xdr:colOff>
      <xdr:row>55</xdr:row>
      <xdr:rowOff>43917</xdr:rowOff>
    </xdr:to>
    <xdr:sp macro="" textlink="">
      <xdr:nvSpPr>
        <xdr:cNvPr id="610" name="楕円 609"/>
        <xdr:cNvSpPr/>
      </xdr:nvSpPr>
      <xdr:spPr>
        <a:xfrm>
          <a:off x="15430500" y="937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60444</xdr:rowOff>
    </xdr:from>
    <xdr:ext cx="534377" cy="259045"/>
    <xdr:sp macro="" textlink="">
      <xdr:nvSpPr>
        <xdr:cNvPr id="611" name="テキスト ボックス 610"/>
        <xdr:cNvSpPr txBox="1"/>
      </xdr:nvSpPr>
      <xdr:spPr>
        <a:xfrm>
          <a:off x="15214111" y="914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20675</xdr:rowOff>
    </xdr:from>
    <xdr:to>
      <xdr:col>76</xdr:col>
      <xdr:colOff>165100</xdr:colOff>
      <xdr:row>53</xdr:row>
      <xdr:rowOff>122275</xdr:rowOff>
    </xdr:to>
    <xdr:sp macro="" textlink="">
      <xdr:nvSpPr>
        <xdr:cNvPr id="612" name="楕円 611"/>
        <xdr:cNvSpPr/>
      </xdr:nvSpPr>
      <xdr:spPr>
        <a:xfrm>
          <a:off x="14541500" y="910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138802</xdr:rowOff>
    </xdr:from>
    <xdr:ext cx="599010" cy="259045"/>
    <xdr:sp macro="" textlink="">
      <xdr:nvSpPr>
        <xdr:cNvPr id="613" name="テキスト ボックス 612"/>
        <xdr:cNvSpPr txBox="1"/>
      </xdr:nvSpPr>
      <xdr:spPr>
        <a:xfrm>
          <a:off x="14292795" y="888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69037</xdr:rowOff>
    </xdr:from>
    <xdr:to>
      <xdr:col>72</xdr:col>
      <xdr:colOff>38100</xdr:colOff>
      <xdr:row>52</xdr:row>
      <xdr:rowOff>170637</xdr:rowOff>
    </xdr:to>
    <xdr:sp macro="" textlink="">
      <xdr:nvSpPr>
        <xdr:cNvPr id="614" name="楕円 613"/>
        <xdr:cNvSpPr/>
      </xdr:nvSpPr>
      <xdr:spPr>
        <a:xfrm>
          <a:off x="13652500" y="898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15714</xdr:rowOff>
    </xdr:from>
    <xdr:ext cx="599010" cy="259045"/>
    <xdr:sp macro="" textlink="">
      <xdr:nvSpPr>
        <xdr:cNvPr id="615" name="テキスト ボックス 614"/>
        <xdr:cNvSpPr txBox="1"/>
      </xdr:nvSpPr>
      <xdr:spPr>
        <a:xfrm>
          <a:off x="13403795" y="875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16764</xdr:rowOff>
    </xdr:from>
    <xdr:to>
      <xdr:col>67</xdr:col>
      <xdr:colOff>101600</xdr:colOff>
      <xdr:row>51</xdr:row>
      <xdr:rowOff>118364</xdr:rowOff>
    </xdr:to>
    <xdr:sp macro="" textlink="">
      <xdr:nvSpPr>
        <xdr:cNvPr id="616" name="楕円 615"/>
        <xdr:cNvSpPr/>
      </xdr:nvSpPr>
      <xdr:spPr>
        <a:xfrm>
          <a:off x="12763500" y="876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134891</xdr:rowOff>
    </xdr:from>
    <xdr:ext cx="599010" cy="259045"/>
    <xdr:sp macro="" textlink="">
      <xdr:nvSpPr>
        <xdr:cNvPr id="617" name="テキスト ボックス 616"/>
        <xdr:cNvSpPr txBox="1"/>
      </xdr:nvSpPr>
      <xdr:spPr>
        <a:xfrm>
          <a:off x="12514795" y="853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8" name="正方形/長方形 61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9" name="正方形/長方形 61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0" name="正方形/長方形 61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1" name="正方形/長方形 62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2" name="正方形/長方形 62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3" name="正方形/長方形 62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4" name="正方形/長方形 62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5" name="正方形/長方形 62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6" name="テキスト ボックス 62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7" name="直線コネクタ 62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8" name="直線コネクタ 62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9" name="テキスト ボックス 62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0" name="直線コネクタ 62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1" name="テキスト ボックス 63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2" name="直線コネクタ 63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3" name="テキスト ボックス 63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4" name="直線コネクタ 63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5" name="テキスト ボックス 63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6" name="直線コネクタ 63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7" name="テキスト ボックス 63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122517</xdr:rowOff>
    </xdr:from>
    <xdr:to>
      <xdr:col>85</xdr:col>
      <xdr:colOff>126364</xdr:colOff>
      <xdr:row>79</xdr:row>
      <xdr:rowOff>44450</xdr:rowOff>
    </xdr:to>
    <xdr:cxnSp macro="">
      <xdr:nvCxnSpPr>
        <xdr:cNvPr id="641" name="直線コネクタ 640"/>
        <xdr:cNvCxnSpPr/>
      </xdr:nvCxnSpPr>
      <xdr:spPr>
        <a:xfrm flipV="1">
          <a:off x="16317595" y="12295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3" name="直線コネクタ 64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69194</xdr:rowOff>
    </xdr:from>
    <xdr:ext cx="534377" cy="259045"/>
    <xdr:sp macro="" textlink="">
      <xdr:nvSpPr>
        <xdr:cNvPr id="644" name="災害復旧費最大値テキスト"/>
        <xdr:cNvSpPr txBox="1"/>
      </xdr:nvSpPr>
      <xdr:spPr>
        <a:xfrm>
          <a:off x="16370300" y="1207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122517</xdr:rowOff>
    </xdr:from>
    <xdr:to>
      <xdr:col>86</xdr:col>
      <xdr:colOff>25400</xdr:colOff>
      <xdr:row>71</xdr:row>
      <xdr:rowOff>122517</xdr:rowOff>
    </xdr:to>
    <xdr:cxnSp macro="">
      <xdr:nvCxnSpPr>
        <xdr:cNvPr id="645" name="直線コネクタ 644"/>
        <xdr:cNvCxnSpPr/>
      </xdr:nvCxnSpPr>
      <xdr:spPr>
        <a:xfrm>
          <a:off x="16230600" y="1229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137909</xdr:rowOff>
    </xdr:from>
    <xdr:to>
      <xdr:col>85</xdr:col>
      <xdr:colOff>127000</xdr:colOff>
      <xdr:row>78</xdr:row>
      <xdr:rowOff>32886</xdr:rowOff>
    </xdr:to>
    <xdr:cxnSp macro="">
      <xdr:nvCxnSpPr>
        <xdr:cNvPr id="646" name="直線コネクタ 645"/>
        <xdr:cNvCxnSpPr/>
      </xdr:nvCxnSpPr>
      <xdr:spPr>
        <a:xfrm flipV="1">
          <a:off x="15481300" y="12996659"/>
          <a:ext cx="838200" cy="40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170406</xdr:rowOff>
    </xdr:from>
    <xdr:ext cx="469744" cy="259045"/>
    <xdr:sp macro="" textlink="">
      <xdr:nvSpPr>
        <xdr:cNvPr id="647" name="災害復旧費平均値テキスト"/>
        <xdr:cNvSpPr txBox="1"/>
      </xdr:nvSpPr>
      <xdr:spPr>
        <a:xfrm>
          <a:off x="16370300" y="13372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20529</xdr:rowOff>
    </xdr:from>
    <xdr:to>
      <xdr:col>85</xdr:col>
      <xdr:colOff>177800</xdr:colOff>
      <xdr:row>78</xdr:row>
      <xdr:rowOff>122129</xdr:rowOff>
    </xdr:to>
    <xdr:sp macro="" textlink="">
      <xdr:nvSpPr>
        <xdr:cNvPr id="648" name="フローチャート: 判断 647"/>
        <xdr:cNvSpPr/>
      </xdr:nvSpPr>
      <xdr:spPr>
        <a:xfrm>
          <a:off x="162687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32886</xdr:rowOff>
    </xdr:from>
    <xdr:to>
      <xdr:col>81</xdr:col>
      <xdr:colOff>50800</xdr:colOff>
      <xdr:row>79</xdr:row>
      <xdr:rowOff>44450</xdr:rowOff>
    </xdr:to>
    <xdr:cxnSp macro="">
      <xdr:nvCxnSpPr>
        <xdr:cNvPr id="649" name="直線コネクタ 648"/>
        <xdr:cNvCxnSpPr/>
      </xdr:nvCxnSpPr>
      <xdr:spPr>
        <a:xfrm flipV="1">
          <a:off x="14592300" y="13405986"/>
          <a:ext cx="889000" cy="18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48458</xdr:rowOff>
    </xdr:from>
    <xdr:to>
      <xdr:col>81</xdr:col>
      <xdr:colOff>101600</xdr:colOff>
      <xdr:row>78</xdr:row>
      <xdr:rowOff>150058</xdr:rowOff>
    </xdr:to>
    <xdr:sp macro="" textlink="">
      <xdr:nvSpPr>
        <xdr:cNvPr id="650" name="フローチャート: 判断 649"/>
        <xdr:cNvSpPr/>
      </xdr:nvSpPr>
      <xdr:spPr>
        <a:xfrm>
          <a:off x="15430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141185</xdr:rowOff>
    </xdr:from>
    <xdr:ext cx="469744" cy="259045"/>
    <xdr:sp macro="" textlink="">
      <xdr:nvSpPr>
        <xdr:cNvPr id="651" name="テキスト ボックス 650"/>
        <xdr:cNvSpPr txBox="1"/>
      </xdr:nvSpPr>
      <xdr:spPr>
        <a:xfrm>
          <a:off x="15246428" y="1351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35516</xdr:rowOff>
    </xdr:from>
    <xdr:to>
      <xdr:col>76</xdr:col>
      <xdr:colOff>114300</xdr:colOff>
      <xdr:row>79</xdr:row>
      <xdr:rowOff>44450</xdr:rowOff>
    </xdr:to>
    <xdr:cxnSp macro="">
      <xdr:nvCxnSpPr>
        <xdr:cNvPr id="652" name="直線コネクタ 651"/>
        <xdr:cNvCxnSpPr/>
      </xdr:nvCxnSpPr>
      <xdr:spPr>
        <a:xfrm>
          <a:off x="13703300" y="13580066"/>
          <a:ext cx="8890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26073</xdr:rowOff>
    </xdr:from>
    <xdr:to>
      <xdr:col>76</xdr:col>
      <xdr:colOff>165100</xdr:colOff>
      <xdr:row>78</xdr:row>
      <xdr:rowOff>127673</xdr:rowOff>
    </xdr:to>
    <xdr:sp macro="" textlink="">
      <xdr:nvSpPr>
        <xdr:cNvPr id="653" name="フローチャート: 判断 652"/>
        <xdr:cNvSpPr/>
      </xdr:nvSpPr>
      <xdr:spPr>
        <a:xfrm>
          <a:off x="14541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144200</xdr:rowOff>
    </xdr:from>
    <xdr:ext cx="469744" cy="259045"/>
    <xdr:sp macro="" textlink="">
      <xdr:nvSpPr>
        <xdr:cNvPr id="654" name="テキスト ボックス 653"/>
        <xdr:cNvSpPr txBox="1"/>
      </xdr:nvSpPr>
      <xdr:spPr>
        <a:xfrm>
          <a:off x="14357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146958</xdr:rowOff>
    </xdr:from>
    <xdr:to>
      <xdr:col>71</xdr:col>
      <xdr:colOff>177800</xdr:colOff>
      <xdr:row>79</xdr:row>
      <xdr:rowOff>35516</xdr:rowOff>
    </xdr:to>
    <xdr:cxnSp macro="">
      <xdr:nvCxnSpPr>
        <xdr:cNvPr id="655" name="直線コネクタ 654"/>
        <xdr:cNvCxnSpPr/>
      </xdr:nvCxnSpPr>
      <xdr:spPr>
        <a:xfrm>
          <a:off x="12814300" y="13520058"/>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103626</xdr:rowOff>
    </xdr:from>
    <xdr:to>
      <xdr:col>72</xdr:col>
      <xdr:colOff>38100</xdr:colOff>
      <xdr:row>79</xdr:row>
      <xdr:rowOff>33776</xdr:rowOff>
    </xdr:to>
    <xdr:sp macro="" textlink="">
      <xdr:nvSpPr>
        <xdr:cNvPr id="656" name="フローチャート: 判断 655"/>
        <xdr:cNvSpPr/>
      </xdr:nvSpPr>
      <xdr:spPr>
        <a:xfrm>
          <a:off x="13652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50303</xdr:rowOff>
    </xdr:from>
    <xdr:ext cx="469744" cy="259045"/>
    <xdr:sp macro="" textlink="">
      <xdr:nvSpPr>
        <xdr:cNvPr id="657" name="テキスト ボックス 656"/>
        <xdr:cNvSpPr txBox="1"/>
      </xdr:nvSpPr>
      <xdr:spPr>
        <a:xfrm>
          <a:off x="13468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97853</xdr:rowOff>
    </xdr:from>
    <xdr:to>
      <xdr:col>67</xdr:col>
      <xdr:colOff>101600</xdr:colOff>
      <xdr:row>79</xdr:row>
      <xdr:rowOff>28003</xdr:rowOff>
    </xdr:to>
    <xdr:sp macro="" textlink="">
      <xdr:nvSpPr>
        <xdr:cNvPr id="658" name="フローチャート: 判断 657"/>
        <xdr:cNvSpPr/>
      </xdr:nvSpPr>
      <xdr:spPr>
        <a:xfrm>
          <a:off x="12763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19130</xdr:rowOff>
    </xdr:from>
    <xdr:ext cx="469744" cy="259045"/>
    <xdr:sp macro="" textlink="">
      <xdr:nvSpPr>
        <xdr:cNvPr id="659" name="テキスト ボックス 658"/>
        <xdr:cNvSpPr txBox="1"/>
      </xdr:nvSpPr>
      <xdr:spPr>
        <a:xfrm>
          <a:off x="12579428" y="1356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87109</xdr:rowOff>
    </xdr:from>
    <xdr:to>
      <xdr:col>85</xdr:col>
      <xdr:colOff>177800</xdr:colOff>
      <xdr:row>76</xdr:row>
      <xdr:rowOff>17259</xdr:rowOff>
    </xdr:to>
    <xdr:sp macro="" textlink="">
      <xdr:nvSpPr>
        <xdr:cNvPr id="665" name="楕円 664"/>
        <xdr:cNvSpPr/>
      </xdr:nvSpPr>
      <xdr:spPr>
        <a:xfrm>
          <a:off x="16268700" y="1294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109986</xdr:rowOff>
    </xdr:from>
    <xdr:ext cx="534377" cy="259045"/>
    <xdr:sp macro="" textlink="">
      <xdr:nvSpPr>
        <xdr:cNvPr id="666" name="災害復旧費該当値テキスト"/>
        <xdr:cNvSpPr txBox="1"/>
      </xdr:nvSpPr>
      <xdr:spPr>
        <a:xfrm>
          <a:off x="16370300" y="1279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153536</xdr:rowOff>
    </xdr:from>
    <xdr:to>
      <xdr:col>81</xdr:col>
      <xdr:colOff>101600</xdr:colOff>
      <xdr:row>78</xdr:row>
      <xdr:rowOff>83686</xdr:rowOff>
    </xdr:to>
    <xdr:sp macro="" textlink="">
      <xdr:nvSpPr>
        <xdr:cNvPr id="667" name="楕円 666"/>
        <xdr:cNvSpPr/>
      </xdr:nvSpPr>
      <xdr:spPr>
        <a:xfrm>
          <a:off x="15430500" y="133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100213</xdr:rowOff>
    </xdr:from>
    <xdr:ext cx="469744" cy="259045"/>
    <xdr:sp macro="" textlink="">
      <xdr:nvSpPr>
        <xdr:cNvPr id="668" name="テキスト ボックス 667"/>
        <xdr:cNvSpPr txBox="1"/>
      </xdr:nvSpPr>
      <xdr:spPr>
        <a:xfrm>
          <a:off x="15246428" y="1313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9" name="楕円 66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0" name="テキスト ボックス 66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156166</xdr:rowOff>
    </xdr:from>
    <xdr:to>
      <xdr:col>72</xdr:col>
      <xdr:colOff>38100</xdr:colOff>
      <xdr:row>79</xdr:row>
      <xdr:rowOff>86316</xdr:rowOff>
    </xdr:to>
    <xdr:sp macro="" textlink="">
      <xdr:nvSpPr>
        <xdr:cNvPr id="671" name="楕円 670"/>
        <xdr:cNvSpPr/>
      </xdr:nvSpPr>
      <xdr:spPr>
        <a:xfrm>
          <a:off x="13652500" y="1352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77443</xdr:rowOff>
    </xdr:from>
    <xdr:ext cx="378565" cy="259045"/>
    <xdr:sp macro="" textlink="">
      <xdr:nvSpPr>
        <xdr:cNvPr id="672" name="テキスト ボックス 671"/>
        <xdr:cNvSpPr txBox="1"/>
      </xdr:nvSpPr>
      <xdr:spPr>
        <a:xfrm>
          <a:off x="13514017" y="13621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96158</xdr:rowOff>
    </xdr:from>
    <xdr:to>
      <xdr:col>67</xdr:col>
      <xdr:colOff>101600</xdr:colOff>
      <xdr:row>79</xdr:row>
      <xdr:rowOff>26308</xdr:rowOff>
    </xdr:to>
    <xdr:sp macro="" textlink="">
      <xdr:nvSpPr>
        <xdr:cNvPr id="673" name="楕円 672"/>
        <xdr:cNvSpPr/>
      </xdr:nvSpPr>
      <xdr:spPr>
        <a:xfrm>
          <a:off x="12763500" y="1346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42835</xdr:rowOff>
    </xdr:from>
    <xdr:ext cx="469744" cy="259045"/>
    <xdr:sp macro="" textlink="">
      <xdr:nvSpPr>
        <xdr:cNvPr id="674" name="テキスト ボックス 673"/>
        <xdr:cNvSpPr txBox="1"/>
      </xdr:nvSpPr>
      <xdr:spPr>
        <a:xfrm>
          <a:off x="12579428" y="1324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5" name="テキスト ボックス 68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6" name="直線コネクタ 68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7" name="テキスト ボックス 686"/>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8" name="直線コネクタ 68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9" name="テキスト ボックス 68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0" name="直線コネクタ 68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1" name="テキスト ボックス 69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2" name="直線コネクタ 69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3" name="テキスト ボックス 69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4" name="直線コネクタ 69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5" name="テキスト ボックス 69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6" name="直線コネクタ 69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7" name="テキスト ボックス 69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118872</xdr:rowOff>
    </xdr:from>
    <xdr:to>
      <xdr:col>85</xdr:col>
      <xdr:colOff>126364</xdr:colOff>
      <xdr:row>99</xdr:row>
      <xdr:rowOff>137567</xdr:rowOff>
    </xdr:to>
    <xdr:cxnSp macro="">
      <xdr:nvCxnSpPr>
        <xdr:cNvPr id="699" name="直線コネクタ 698"/>
        <xdr:cNvCxnSpPr/>
      </xdr:nvCxnSpPr>
      <xdr:spPr>
        <a:xfrm flipV="1">
          <a:off x="16317595" y="15549372"/>
          <a:ext cx="1269" cy="15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141394</xdr:rowOff>
    </xdr:from>
    <xdr:ext cx="534377" cy="259045"/>
    <xdr:sp macro="" textlink="">
      <xdr:nvSpPr>
        <xdr:cNvPr id="700" name="公債費最小値テキスト"/>
        <xdr:cNvSpPr txBox="1"/>
      </xdr:nvSpPr>
      <xdr:spPr>
        <a:xfrm>
          <a:off x="16370300" y="1711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137567</xdr:rowOff>
    </xdr:from>
    <xdr:to>
      <xdr:col>86</xdr:col>
      <xdr:colOff>25400</xdr:colOff>
      <xdr:row>99</xdr:row>
      <xdr:rowOff>137567</xdr:rowOff>
    </xdr:to>
    <xdr:cxnSp macro="">
      <xdr:nvCxnSpPr>
        <xdr:cNvPr id="701" name="直線コネクタ 700"/>
        <xdr:cNvCxnSpPr/>
      </xdr:nvCxnSpPr>
      <xdr:spPr>
        <a:xfrm>
          <a:off x="16230600" y="1711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65549</xdr:rowOff>
    </xdr:from>
    <xdr:ext cx="599010" cy="259045"/>
    <xdr:sp macro="" textlink="">
      <xdr:nvSpPr>
        <xdr:cNvPr id="702" name="公債費最大値テキスト"/>
        <xdr:cNvSpPr txBox="1"/>
      </xdr:nvSpPr>
      <xdr:spPr>
        <a:xfrm>
          <a:off x="16370300" y="1532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118872</xdr:rowOff>
    </xdr:from>
    <xdr:to>
      <xdr:col>86</xdr:col>
      <xdr:colOff>25400</xdr:colOff>
      <xdr:row>90</xdr:row>
      <xdr:rowOff>118872</xdr:rowOff>
    </xdr:to>
    <xdr:cxnSp macro="">
      <xdr:nvCxnSpPr>
        <xdr:cNvPr id="703" name="直線コネクタ 702"/>
        <xdr:cNvCxnSpPr/>
      </xdr:nvCxnSpPr>
      <xdr:spPr>
        <a:xfrm>
          <a:off x="16230600" y="1554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118872</xdr:rowOff>
    </xdr:from>
    <xdr:to>
      <xdr:col>85</xdr:col>
      <xdr:colOff>127000</xdr:colOff>
      <xdr:row>93</xdr:row>
      <xdr:rowOff>38633</xdr:rowOff>
    </xdr:to>
    <xdr:cxnSp macro="">
      <xdr:nvCxnSpPr>
        <xdr:cNvPr id="704" name="直線コネクタ 703"/>
        <xdr:cNvCxnSpPr/>
      </xdr:nvCxnSpPr>
      <xdr:spPr>
        <a:xfrm flipV="1">
          <a:off x="15481300" y="15549372"/>
          <a:ext cx="838200" cy="43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160914</xdr:rowOff>
    </xdr:from>
    <xdr:ext cx="534377" cy="259045"/>
    <xdr:sp macro="" textlink="">
      <xdr:nvSpPr>
        <xdr:cNvPr id="705" name="公債費平均値テキスト"/>
        <xdr:cNvSpPr txBox="1"/>
      </xdr:nvSpPr>
      <xdr:spPr>
        <a:xfrm>
          <a:off x="16370300" y="16620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11037</xdr:rowOff>
    </xdr:from>
    <xdr:to>
      <xdr:col>85</xdr:col>
      <xdr:colOff>177800</xdr:colOff>
      <xdr:row>97</xdr:row>
      <xdr:rowOff>112637</xdr:rowOff>
    </xdr:to>
    <xdr:sp macro="" textlink="">
      <xdr:nvSpPr>
        <xdr:cNvPr id="706" name="フローチャート: 判断 705"/>
        <xdr:cNvSpPr/>
      </xdr:nvSpPr>
      <xdr:spPr>
        <a:xfrm>
          <a:off x="162687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40360</xdr:rowOff>
    </xdr:from>
    <xdr:to>
      <xdr:col>81</xdr:col>
      <xdr:colOff>50800</xdr:colOff>
      <xdr:row>93</xdr:row>
      <xdr:rowOff>38633</xdr:rowOff>
    </xdr:to>
    <xdr:cxnSp macro="">
      <xdr:nvCxnSpPr>
        <xdr:cNvPr id="707" name="直線コネクタ 706"/>
        <xdr:cNvCxnSpPr/>
      </xdr:nvCxnSpPr>
      <xdr:spPr>
        <a:xfrm>
          <a:off x="14592300" y="15813760"/>
          <a:ext cx="889000" cy="1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23025</xdr:rowOff>
    </xdr:from>
    <xdr:to>
      <xdr:col>81</xdr:col>
      <xdr:colOff>101600</xdr:colOff>
      <xdr:row>97</xdr:row>
      <xdr:rowOff>124625</xdr:rowOff>
    </xdr:to>
    <xdr:sp macro="" textlink="">
      <xdr:nvSpPr>
        <xdr:cNvPr id="708" name="フローチャート: 判断 707"/>
        <xdr:cNvSpPr/>
      </xdr:nvSpPr>
      <xdr:spPr>
        <a:xfrm>
          <a:off x="15430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115752</xdr:rowOff>
    </xdr:from>
    <xdr:ext cx="534377" cy="259045"/>
    <xdr:sp macro="" textlink="">
      <xdr:nvSpPr>
        <xdr:cNvPr id="709" name="テキスト ボックス 708"/>
        <xdr:cNvSpPr txBox="1"/>
      </xdr:nvSpPr>
      <xdr:spPr>
        <a:xfrm>
          <a:off x="15214111" y="167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40360</xdr:rowOff>
    </xdr:from>
    <xdr:to>
      <xdr:col>76</xdr:col>
      <xdr:colOff>114300</xdr:colOff>
      <xdr:row>92</xdr:row>
      <xdr:rowOff>83249</xdr:rowOff>
    </xdr:to>
    <xdr:cxnSp macro="">
      <xdr:nvCxnSpPr>
        <xdr:cNvPr id="710" name="直線コネクタ 709"/>
        <xdr:cNvCxnSpPr/>
      </xdr:nvCxnSpPr>
      <xdr:spPr>
        <a:xfrm flipV="1">
          <a:off x="13703300" y="15813760"/>
          <a:ext cx="889000" cy="4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22670</xdr:rowOff>
    </xdr:from>
    <xdr:to>
      <xdr:col>76</xdr:col>
      <xdr:colOff>165100</xdr:colOff>
      <xdr:row>97</xdr:row>
      <xdr:rowOff>124270</xdr:rowOff>
    </xdr:to>
    <xdr:sp macro="" textlink="">
      <xdr:nvSpPr>
        <xdr:cNvPr id="711" name="フローチャート: 判断 710"/>
        <xdr:cNvSpPr/>
      </xdr:nvSpPr>
      <xdr:spPr>
        <a:xfrm>
          <a:off x="14541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115397</xdr:rowOff>
    </xdr:from>
    <xdr:ext cx="534377" cy="259045"/>
    <xdr:sp macro="" textlink="">
      <xdr:nvSpPr>
        <xdr:cNvPr id="712" name="テキスト ボックス 711"/>
        <xdr:cNvSpPr txBox="1"/>
      </xdr:nvSpPr>
      <xdr:spPr>
        <a:xfrm>
          <a:off x="14325111" y="167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15011</xdr:rowOff>
    </xdr:from>
    <xdr:to>
      <xdr:col>71</xdr:col>
      <xdr:colOff>177800</xdr:colOff>
      <xdr:row>92</xdr:row>
      <xdr:rowOff>83249</xdr:rowOff>
    </xdr:to>
    <xdr:cxnSp macro="">
      <xdr:nvCxnSpPr>
        <xdr:cNvPr id="713" name="直線コネクタ 712"/>
        <xdr:cNvCxnSpPr/>
      </xdr:nvCxnSpPr>
      <xdr:spPr>
        <a:xfrm>
          <a:off x="12814300" y="15788411"/>
          <a:ext cx="889000" cy="6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61964</xdr:rowOff>
    </xdr:from>
    <xdr:to>
      <xdr:col>72</xdr:col>
      <xdr:colOff>38100</xdr:colOff>
      <xdr:row>97</xdr:row>
      <xdr:rowOff>163564</xdr:rowOff>
    </xdr:to>
    <xdr:sp macro="" textlink="">
      <xdr:nvSpPr>
        <xdr:cNvPr id="714" name="フローチャート: 判断 713"/>
        <xdr:cNvSpPr/>
      </xdr:nvSpPr>
      <xdr:spPr>
        <a:xfrm>
          <a:off x="13652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154691</xdr:rowOff>
    </xdr:from>
    <xdr:ext cx="534377" cy="259045"/>
    <xdr:sp macro="" textlink="">
      <xdr:nvSpPr>
        <xdr:cNvPr id="715" name="テキスト ボックス 714"/>
        <xdr:cNvSpPr txBox="1"/>
      </xdr:nvSpPr>
      <xdr:spPr>
        <a:xfrm>
          <a:off x="13436111" y="1678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22809</xdr:rowOff>
    </xdr:from>
    <xdr:to>
      <xdr:col>67</xdr:col>
      <xdr:colOff>101600</xdr:colOff>
      <xdr:row>97</xdr:row>
      <xdr:rowOff>124409</xdr:rowOff>
    </xdr:to>
    <xdr:sp macro="" textlink="">
      <xdr:nvSpPr>
        <xdr:cNvPr id="716" name="フローチャート: 判断 715"/>
        <xdr:cNvSpPr/>
      </xdr:nvSpPr>
      <xdr:spPr>
        <a:xfrm>
          <a:off x="12763500" y="1665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115536</xdr:rowOff>
    </xdr:from>
    <xdr:ext cx="534377" cy="259045"/>
    <xdr:sp macro="" textlink="">
      <xdr:nvSpPr>
        <xdr:cNvPr id="717" name="テキスト ボックス 716"/>
        <xdr:cNvSpPr txBox="1"/>
      </xdr:nvSpPr>
      <xdr:spPr>
        <a:xfrm>
          <a:off x="12547111" y="1674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8" name="テキスト ボックス 71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9" name="テキスト ボックス 71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0" name="テキスト ボックス 71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1" name="テキスト ボックス 72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2" name="テキスト ボックス 72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68072</xdr:rowOff>
    </xdr:from>
    <xdr:to>
      <xdr:col>85</xdr:col>
      <xdr:colOff>177800</xdr:colOff>
      <xdr:row>90</xdr:row>
      <xdr:rowOff>169672</xdr:rowOff>
    </xdr:to>
    <xdr:sp macro="" textlink="">
      <xdr:nvSpPr>
        <xdr:cNvPr id="723" name="楕円 722"/>
        <xdr:cNvSpPr/>
      </xdr:nvSpPr>
      <xdr:spPr>
        <a:xfrm>
          <a:off x="16268700" y="1549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21099</xdr:rowOff>
    </xdr:from>
    <xdr:ext cx="599010" cy="259045"/>
    <xdr:sp macro="" textlink="">
      <xdr:nvSpPr>
        <xdr:cNvPr id="724" name="公債費該当値テキスト"/>
        <xdr:cNvSpPr txBox="1"/>
      </xdr:nvSpPr>
      <xdr:spPr>
        <a:xfrm>
          <a:off x="16370300" y="1545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159283</xdr:rowOff>
    </xdr:from>
    <xdr:to>
      <xdr:col>81</xdr:col>
      <xdr:colOff>101600</xdr:colOff>
      <xdr:row>93</xdr:row>
      <xdr:rowOff>89433</xdr:rowOff>
    </xdr:to>
    <xdr:sp macro="" textlink="">
      <xdr:nvSpPr>
        <xdr:cNvPr id="725" name="楕円 724"/>
        <xdr:cNvSpPr/>
      </xdr:nvSpPr>
      <xdr:spPr>
        <a:xfrm>
          <a:off x="15430500" y="1593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105960</xdr:rowOff>
    </xdr:from>
    <xdr:ext cx="599010" cy="259045"/>
    <xdr:sp macro="" textlink="">
      <xdr:nvSpPr>
        <xdr:cNvPr id="726" name="テキスト ボックス 725"/>
        <xdr:cNvSpPr txBox="1"/>
      </xdr:nvSpPr>
      <xdr:spPr>
        <a:xfrm>
          <a:off x="15181795" y="1570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161010</xdr:rowOff>
    </xdr:from>
    <xdr:to>
      <xdr:col>76</xdr:col>
      <xdr:colOff>165100</xdr:colOff>
      <xdr:row>92</xdr:row>
      <xdr:rowOff>91160</xdr:rowOff>
    </xdr:to>
    <xdr:sp macro="" textlink="">
      <xdr:nvSpPr>
        <xdr:cNvPr id="727" name="楕円 726"/>
        <xdr:cNvSpPr/>
      </xdr:nvSpPr>
      <xdr:spPr>
        <a:xfrm>
          <a:off x="14541500" y="157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107687</xdr:rowOff>
    </xdr:from>
    <xdr:ext cx="599010" cy="259045"/>
    <xdr:sp macro="" textlink="">
      <xdr:nvSpPr>
        <xdr:cNvPr id="728" name="テキスト ボックス 727"/>
        <xdr:cNvSpPr txBox="1"/>
      </xdr:nvSpPr>
      <xdr:spPr>
        <a:xfrm>
          <a:off x="14292795" y="1553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32449</xdr:rowOff>
    </xdr:from>
    <xdr:to>
      <xdr:col>72</xdr:col>
      <xdr:colOff>38100</xdr:colOff>
      <xdr:row>92</xdr:row>
      <xdr:rowOff>134049</xdr:rowOff>
    </xdr:to>
    <xdr:sp macro="" textlink="">
      <xdr:nvSpPr>
        <xdr:cNvPr id="729" name="楕円 728"/>
        <xdr:cNvSpPr/>
      </xdr:nvSpPr>
      <xdr:spPr>
        <a:xfrm>
          <a:off x="13652500" y="1580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150576</xdr:rowOff>
    </xdr:from>
    <xdr:ext cx="599010" cy="259045"/>
    <xdr:sp macro="" textlink="">
      <xdr:nvSpPr>
        <xdr:cNvPr id="730" name="テキスト ボックス 729"/>
        <xdr:cNvSpPr txBox="1"/>
      </xdr:nvSpPr>
      <xdr:spPr>
        <a:xfrm>
          <a:off x="13403795" y="1558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135661</xdr:rowOff>
    </xdr:from>
    <xdr:to>
      <xdr:col>67</xdr:col>
      <xdr:colOff>101600</xdr:colOff>
      <xdr:row>92</xdr:row>
      <xdr:rowOff>65811</xdr:rowOff>
    </xdr:to>
    <xdr:sp macro="" textlink="">
      <xdr:nvSpPr>
        <xdr:cNvPr id="731" name="楕円 730"/>
        <xdr:cNvSpPr/>
      </xdr:nvSpPr>
      <xdr:spPr>
        <a:xfrm>
          <a:off x="12763500" y="1573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82338</xdr:rowOff>
    </xdr:from>
    <xdr:ext cx="599010" cy="259045"/>
    <xdr:sp macro="" textlink="">
      <xdr:nvSpPr>
        <xdr:cNvPr id="732" name="テキスト ボックス 731"/>
        <xdr:cNvSpPr txBox="1"/>
      </xdr:nvSpPr>
      <xdr:spPr>
        <a:xfrm>
          <a:off x="12514795" y="1551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3" name="正方形/長方形 73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4" name="正方形/長方形 73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5" name="正方形/長方形 73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6" name="正方形/長方形 73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7" name="正方形/長方形 73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8" name="正方形/長方形 73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9" name="正方形/長方形 73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0" name="正方形/長方形 73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1" name="テキスト ボックス 74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2" name="直線コネクタ 74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3" name="直線コネクタ 74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4" name="テキスト ボックス 74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5" name="直線コネクタ 74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6" name="テキスト ボックス 74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7" name="直線コネクタ 74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8" name="テキスト ボックス 74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9" name="直線コネクタ 74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0" name="テキスト ボックス 74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1" name="直線コネクタ 75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2" name="テキスト ボックス 75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3" name="直線コネクタ 75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4" name="テキスト ボックス 75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5" name="直線コネクタ 75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6" name="テキスト ボックス 75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29809</xdr:rowOff>
    </xdr:from>
    <xdr:to>
      <xdr:col>116</xdr:col>
      <xdr:colOff>62864</xdr:colOff>
      <xdr:row>39</xdr:row>
      <xdr:rowOff>98878</xdr:rowOff>
    </xdr:to>
    <xdr:cxnSp macro="">
      <xdr:nvCxnSpPr>
        <xdr:cNvPr id="758" name="直線コネクタ 757"/>
        <xdr:cNvCxnSpPr/>
      </xdr:nvCxnSpPr>
      <xdr:spPr>
        <a:xfrm flipV="1">
          <a:off x="22159595" y="5173309"/>
          <a:ext cx="1269" cy="161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0" name="直線コネクタ 75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147936</xdr:rowOff>
    </xdr:from>
    <xdr:ext cx="469744" cy="259045"/>
    <xdr:sp macro="" textlink="">
      <xdr:nvSpPr>
        <xdr:cNvPr id="761" name="諸支出金最大値テキスト"/>
        <xdr:cNvSpPr txBox="1"/>
      </xdr:nvSpPr>
      <xdr:spPr>
        <a:xfrm>
          <a:off x="22212300" y="494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29809</xdr:rowOff>
    </xdr:from>
    <xdr:to>
      <xdr:col>116</xdr:col>
      <xdr:colOff>152400</xdr:colOff>
      <xdr:row>30</xdr:row>
      <xdr:rowOff>29809</xdr:rowOff>
    </xdr:to>
    <xdr:cxnSp macro="">
      <xdr:nvCxnSpPr>
        <xdr:cNvPr id="762" name="直線コネクタ 761"/>
        <xdr:cNvCxnSpPr/>
      </xdr:nvCxnSpPr>
      <xdr:spPr>
        <a:xfrm>
          <a:off x="22072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3" name="直線コネクタ 76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16418</xdr:rowOff>
    </xdr:from>
    <xdr:ext cx="378565" cy="259045"/>
    <xdr:sp macro="" textlink="">
      <xdr:nvSpPr>
        <xdr:cNvPr id="764" name="諸支出金平均値テキスト"/>
        <xdr:cNvSpPr txBox="1"/>
      </xdr:nvSpPr>
      <xdr:spPr>
        <a:xfrm>
          <a:off x="22212300" y="653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164991</xdr:rowOff>
    </xdr:from>
    <xdr:to>
      <xdr:col>116</xdr:col>
      <xdr:colOff>114300</xdr:colOff>
      <xdr:row>39</xdr:row>
      <xdr:rowOff>95141</xdr:rowOff>
    </xdr:to>
    <xdr:sp macro="" textlink="">
      <xdr:nvSpPr>
        <xdr:cNvPr id="765" name="フローチャート: 判断 764"/>
        <xdr:cNvSpPr/>
      </xdr:nvSpPr>
      <xdr:spPr>
        <a:xfrm>
          <a:off x="22110700" y="668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6" name="直線コネクタ 76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126292</xdr:rowOff>
    </xdr:from>
    <xdr:to>
      <xdr:col>112</xdr:col>
      <xdr:colOff>38100</xdr:colOff>
      <xdr:row>39</xdr:row>
      <xdr:rowOff>56442</xdr:rowOff>
    </xdr:to>
    <xdr:sp macro="" textlink="">
      <xdr:nvSpPr>
        <xdr:cNvPr id="767" name="フローチャート: 判断 766"/>
        <xdr:cNvSpPr/>
      </xdr:nvSpPr>
      <xdr:spPr>
        <a:xfrm>
          <a:off x="21272500" y="664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72969</xdr:rowOff>
    </xdr:from>
    <xdr:ext cx="378565" cy="259045"/>
    <xdr:sp macro="" textlink="">
      <xdr:nvSpPr>
        <xdr:cNvPr id="768" name="テキスト ボックス 767"/>
        <xdr:cNvSpPr txBox="1"/>
      </xdr:nvSpPr>
      <xdr:spPr>
        <a:xfrm>
          <a:off x="21134017" y="6416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9" name="直線コネクタ 76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120087</xdr:rowOff>
    </xdr:from>
    <xdr:to>
      <xdr:col>107</xdr:col>
      <xdr:colOff>101600</xdr:colOff>
      <xdr:row>39</xdr:row>
      <xdr:rowOff>50237</xdr:rowOff>
    </xdr:to>
    <xdr:sp macro="" textlink="">
      <xdr:nvSpPr>
        <xdr:cNvPr id="770" name="フローチャート: 判断 769"/>
        <xdr:cNvSpPr/>
      </xdr:nvSpPr>
      <xdr:spPr>
        <a:xfrm>
          <a:off x="20383500" y="663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66765</xdr:rowOff>
    </xdr:from>
    <xdr:ext cx="378565" cy="259045"/>
    <xdr:sp macro="" textlink="">
      <xdr:nvSpPr>
        <xdr:cNvPr id="771" name="テキスト ボックス 770"/>
        <xdr:cNvSpPr txBox="1"/>
      </xdr:nvSpPr>
      <xdr:spPr>
        <a:xfrm>
          <a:off x="20245017" y="6410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2" name="直線コネクタ 77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167767</xdr:rowOff>
    </xdr:from>
    <xdr:to>
      <xdr:col>102</xdr:col>
      <xdr:colOff>165100</xdr:colOff>
      <xdr:row>39</xdr:row>
      <xdr:rowOff>97917</xdr:rowOff>
    </xdr:to>
    <xdr:sp macro="" textlink="">
      <xdr:nvSpPr>
        <xdr:cNvPr id="773" name="フローチャート: 判断 772"/>
        <xdr:cNvSpPr/>
      </xdr:nvSpPr>
      <xdr:spPr>
        <a:xfrm>
          <a:off x="19494500" y="66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114444</xdr:rowOff>
    </xdr:from>
    <xdr:ext cx="378565" cy="259045"/>
    <xdr:sp macro="" textlink="">
      <xdr:nvSpPr>
        <xdr:cNvPr id="774" name="テキスト ボックス 773"/>
        <xdr:cNvSpPr txBox="1"/>
      </xdr:nvSpPr>
      <xdr:spPr>
        <a:xfrm>
          <a:off x="19356017" y="6458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12482</xdr:rowOff>
    </xdr:from>
    <xdr:to>
      <xdr:col>98</xdr:col>
      <xdr:colOff>38100</xdr:colOff>
      <xdr:row>39</xdr:row>
      <xdr:rowOff>114082</xdr:rowOff>
    </xdr:to>
    <xdr:sp macro="" textlink="">
      <xdr:nvSpPr>
        <xdr:cNvPr id="775" name="フローチャート: 判断 774"/>
        <xdr:cNvSpPr/>
      </xdr:nvSpPr>
      <xdr:spPr>
        <a:xfrm>
          <a:off x="18605500" y="669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130609</xdr:rowOff>
    </xdr:from>
    <xdr:ext cx="378565" cy="259045"/>
    <xdr:sp macro="" textlink="">
      <xdr:nvSpPr>
        <xdr:cNvPr id="776" name="テキスト ボックス 775"/>
        <xdr:cNvSpPr txBox="1"/>
      </xdr:nvSpPr>
      <xdr:spPr>
        <a:xfrm>
          <a:off x="18467017" y="6474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7" name="テキスト ボックス 77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8" name="テキスト ボックス 77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9" name="テキスト ボックス 77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0" name="テキスト ボックス 77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1" name="テキスト ボックス 78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2" name="楕円 78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143418</xdr:rowOff>
    </xdr:from>
    <xdr:ext cx="249299" cy="259045"/>
    <xdr:sp macro="" textlink="">
      <xdr:nvSpPr>
        <xdr:cNvPr id="783" name="諸支出金該当値テキスト"/>
        <xdr:cNvSpPr txBox="1"/>
      </xdr:nvSpPr>
      <xdr:spPr>
        <a:xfrm>
          <a:off x="22212300" y="665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4" name="楕円 78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5" name="テキスト ボックス 78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6" name="楕円 78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7" name="テキスト ボックス 78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8" name="楕円 78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9" name="テキスト ボックス 78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0" name="楕円 78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1" name="テキスト ボックス 79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2" name="正方形/長方形 79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3" name="正方形/長方形 79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4" name="正方形/長方形 79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5" name="正方形/長方形 79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6" name="正方形/長方形 79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7" name="正方形/長方形 79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8" name="正方形/長方形 79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9" name="正方形/長方形 79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0" name="テキスト ボックス 79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1" name="直線コネクタ 80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5" name="テキスト ボックス 80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7" name="直線コネクタ 80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9" name="直線コネクタ 80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2" name="直線コネクタ 81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フローチャート: 判断 81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5" name="直線コネクタ 81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6" name="フローチャート: 判断 81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7" name="テキスト ボックス 81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8" name="直線コネクタ 81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9" name="フローチャート: 判断 81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0" name="テキスト ボックス 81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1" name="直線コネクタ 82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2" name="フローチャート: 判断 82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3" name="テキスト ボックス 82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フローチャート: 判断 82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5" name="テキスト ボックス 82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1" name="楕円 83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3" name="楕円 83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4" name="テキスト ボックス 83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5" name="楕円 83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6" name="テキスト ボックス 83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7" name="楕円 83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8" name="テキスト ボックス 83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9" name="楕円 83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0" name="テキスト ボックス 83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1" name="正方形/長方形 8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2" name="正方形/長方形 8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3" name="テキスト ボックス 8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66,089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一時的に高くなっているのは、ごみ焼却施設の新規建設に対する一部事務組合への負担金の増嵩が主な原因であり、事業完了以降に数値は減少している。しかしながら、その要因を除いても類似団体平均に比べて高い水準にあるのは公立香住病院事業企業会計への赤字補てんに対する繰出金の影響とみられるため、継続的な収支改善に向けた取り組みが必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商工費は住民一人当たり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21,819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千円となっており、ここ２年ほど大幅に高くなっていた商工費は減少に転じた。その要因して、平成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年度にかけて実施した余部鉄橋「空の駅」エレベーターの設置工事と、平成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年度に実施した道の駅村岡ファームガーデンの全面改修工事が完了したこと等が挙げられる。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教育費が住民一人あたり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104,406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平均に比べ比較的高い水準にあるのは、ここ近年、学校施設の耐震化または建替えを実施したことによる普通建設事業費の増嵩が主な原因であるほか、小規模校を維持し特色を活かした施策を展開している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145,640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平均に比べ高い水準にあるのは、実質公債費比率の低下を図るため、繰上償還を実施したことが主な要因となっている。今後も財政指標に配意しながら、基金等の活用により公債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実質収支額の標準財政規模に対する割合は、２～４％程度で安定して推移している。平成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年度については、台風</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号に係る災害復旧等の臨時財政需要があったため、実質単年度収支は赤字となっているが、平成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年度については、実質単年度収支が黒字となっている。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適切な財源の確保と歳出の精査によって大規模な取崩しは回避しており、前年度決算剰余金の積立等によるものも加えて、増加傾向となっている。今後は、起債残高と標準財政規模とのバランスを考慮しながら、計画的な活用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国民健康保険事業特別会計における診療所勘定の累積赤字を平成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年度に解消して以降、連結会計において赤字決算は発生していない。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しかしながら、公立香住病院事業企業会計などは、基準外の繰入れに依存し黒字決算化している現状があるため、当該会計の収入増加策の実施及び経費の節減など、平成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年度に策定した経営戦略（公立病院新改革プラン）に基づき、持続的な経営の健全化を図る。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3"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15089017</v>
      </c>
      <c r="BO4" s="430"/>
      <c r="BP4" s="430"/>
      <c r="BQ4" s="430"/>
      <c r="BR4" s="430"/>
      <c r="BS4" s="430"/>
      <c r="BT4" s="430"/>
      <c r="BU4" s="431"/>
      <c r="BV4" s="429">
        <v>14367497</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4.9000000000000004</v>
      </c>
      <c r="CU4" s="436"/>
      <c r="CV4" s="436"/>
      <c r="CW4" s="436"/>
      <c r="CX4" s="436"/>
      <c r="CY4" s="436"/>
      <c r="CZ4" s="436"/>
      <c r="DA4" s="437"/>
      <c r="DB4" s="435">
        <v>3.7</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14545890</v>
      </c>
      <c r="BO5" s="467"/>
      <c r="BP5" s="467"/>
      <c r="BQ5" s="467"/>
      <c r="BR5" s="467"/>
      <c r="BS5" s="467"/>
      <c r="BT5" s="467"/>
      <c r="BU5" s="468"/>
      <c r="BV5" s="466">
        <v>13943603</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88.1</v>
      </c>
      <c r="CU5" s="464"/>
      <c r="CV5" s="464"/>
      <c r="CW5" s="464"/>
      <c r="CX5" s="464"/>
      <c r="CY5" s="464"/>
      <c r="CZ5" s="464"/>
      <c r="DA5" s="465"/>
      <c r="DB5" s="463">
        <v>87</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543127</v>
      </c>
      <c r="BO6" s="467"/>
      <c r="BP6" s="467"/>
      <c r="BQ6" s="467"/>
      <c r="BR6" s="467"/>
      <c r="BS6" s="467"/>
      <c r="BT6" s="467"/>
      <c r="BU6" s="468"/>
      <c r="BV6" s="466">
        <v>423894</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92</v>
      </c>
      <c r="CU6" s="504"/>
      <c r="CV6" s="504"/>
      <c r="CW6" s="504"/>
      <c r="CX6" s="504"/>
      <c r="CY6" s="504"/>
      <c r="CZ6" s="504"/>
      <c r="DA6" s="505"/>
      <c r="DB6" s="503">
        <v>90.9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101</v>
      </c>
      <c r="AV7" s="499"/>
      <c r="AW7" s="499"/>
      <c r="AX7" s="499"/>
      <c r="AY7" s="500" t="s">
        <v>105</v>
      </c>
      <c r="AZ7" s="501"/>
      <c r="BA7" s="501"/>
      <c r="BB7" s="501"/>
      <c r="BC7" s="501"/>
      <c r="BD7" s="501"/>
      <c r="BE7" s="501"/>
      <c r="BF7" s="501"/>
      <c r="BG7" s="501"/>
      <c r="BH7" s="501"/>
      <c r="BI7" s="501"/>
      <c r="BJ7" s="501"/>
      <c r="BK7" s="501"/>
      <c r="BL7" s="501"/>
      <c r="BM7" s="502"/>
      <c r="BN7" s="466">
        <v>133573</v>
      </c>
      <c r="BO7" s="467"/>
      <c r="BP7" s="467"/>
      <c r="BQ7" s="467"/>
      <c r="BR7" s="467"/>
      <c r="BS7" s="467"/>
      <c r="BT7" s="467"/>
      <c r="BU7" s="468"/>
      <c r="BV7" s="466">
        <v>114410</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8345084</v>
      </c>
      <c r="CU7" s="467"/>
      <c r="CV7" s="467"/>
      <c r="CW7" s="467"/>
      <c r="CX7" s="467"/>
      <c r="CY7" s="467"/>
      <c r="CZ7" s="467"/>
      <c r="DA7" s="468"/>
      <c r="DB7" s="466">
        <v>8397432</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409554</v>
      </c>
      <c r="BO8" s="467"/>
      <c r="BP8" s="467"/>
      <c r="BQ8" s="467"/>
      <c r="BR8" s="467"/>
      <c r="BS8" s="467"/>
      <c r="BT8" s="467"/>
      <c r="BU8" s="468"/>
      <c r="BV8" s="466">
        <v>309484</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0.24</v>
      </c>
      <c r="CU8" s="507"/>
      <c r="CV8" s="507"/>
      <c r="CW8" s="507"/>
      <c r="CX8" s="507"/>
      <c r="CY8" s="507"/>
      <c r="CZ8" s="507"/>
      <c r="DA8" s="508"/>
      <c r="DB8" s="506">
        <v>0.25</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18070</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101</v>
      </c>
      <c r="AV9" s="499"/>
      <c r="AW9" s="499"/>
      <c r="AX9" s="499"/>
      <c r="AY9" s="500" t="s">
        <v>115</v>
      </c>
      <c r="AZ9" s="501"/>
      <c r="BA9" s="501"/>
      <c r="BB9" s="501"/>
      <c r="BC9" s="501"/>
      <c r="BD9" s="501"/>
      <c r="BE9" s="501"/>
      <c r="BF9" s="501"/>
      <c r="BG9" s="501"/>
      <c r="BH9" s="501"/>
      <c r="BI9" s="501"/>
      <c r="BJ9" s="501"/>
      <c r="BK9" s="501"/>
      <c r="BL9" s="501"/>
      <c r="BM9" s="502"/>
      <c r="BN9" s="466">
        <v>100070</v>
      </c>
      <c r="BO9" s="467"/>
      <c r="BP9" s="467"/>
      <c r="BQ9" s="467"/>
      <c r="BR9" s="467"/>
      <c r="BS9" s="467"/>
      <c r="BT9" s="467"/>
      <c r="BU9" s="468"/>
      <c r="BV9" s="466">
        <v>-44935</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24.8</v>
      </c>
      <c r="CU9" s="464"/>
      <c r="CV9" s="464"/>
      <c r="CW9" s="464"/>
      <c r="CX9" s="464"/>
      <c r="CY9" s="464"/>
      <c r="CZ9" s="464"/>
      <c r="DA9" s="465"/>
      <c r="DB9" s="463">
        <v>19.8</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19696</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216960</v>
      </c>
      <c r="BO10" s="467"/>
      <c r="BP10" s="467"/>
      <c r="BQ10" s="467"/>
      <c r="BR10" s="467"/>
      <c r="BS10" s="467"/>
      <c r="BT10" s="467"/>
      <c r="BU10" s="468"/>
      <c r="BV10" s="466">
        <v>3891</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446877</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17845</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61636</v>
      </c>
      <c r="BO12" s="467"/>
      <c r="BP12" s="467"/>
      <c r="BQ12" s="467"/>
      <c r="BR12" s="467"/>
      <c r="BS12" s="467"/>
      <c r="BT12" s="467"/>
      <c r="BU12" s="468"/>
      <c r="BV12" s="466">
        <v>43964</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17709</v>
      </c>
      <c r="S13" s="548"/>
      <c r="T13" s="548"/>
      <c r="U13" s="548"/>
      <c r="V13" s="549"/>
      <c r="W13" s="482" t="s">
        <v>141</v>
      </c>
      <c r="X13" s="483"/>
      <c r="Y13" s="483"/>
      <c r="Z13" s="483"/>
      <c r="AA13" s="483"/>
      <c r="AB13" s="473"/>
      <c r="AC13" s="517">
        <v>1124</v>
      </c>
      <c r="AD13" s="518"/>
      <c r="AE13" s="518"/>
      <c r="AF13" s="518"/>
      <c r="AG13" s="557"/>
      <c r="AH13" s="517">
        <v>1108</v>
      </c>
      <c r="AI13" s="518"/>
      <c r="AJ13" s="518"/>
      <c r="AK13" s="518"/>
      <c r="AL13" s="519"/>
      <c r="AM13" s="495" t="s">
        <v>142</v>
      </c>
      <c r="AN13" s="496"/>
      <c r="AO13" s="496"/>
      <c r="AP13" s="496"/>
      <c r="AQ13" s="496"/>
      <c r="AR13" s="496"/>
      <c r="AS13" s="496"/>
      <c r="AT13" s="497"/>
      <c r="AU13" s="498" t="s">
        <v>119</v>
      </c>
      <c r="AV13" s="499"/>
      <c r="AW13" s="499"/>
      <c r="AX13" s="499"/>
      <c r="AY13" s="500" t="s">
        <v>143</v>
      </c>
      <c r="AZ13" s="501"/>
      <c r="BA13" s="501"/>
      <c r="BB13" s="501"/>
      <c r="BC13" s="501"/>
      <c r="BD13" s="501"/>
      <c r="BE13" s="501"/>
      <c r="BF13" s="501"/>
      <c r="BG13" s="501"/>
      <c r="BH13" s="501"/>
      <c r="BI13" s="501"/>
      <c r="BJ13" s="501"/>
      <c r="BK13" s="501"/>
      <c r="BL13" s="501"/>
      <c r="BM13" s="502"/>
      <c r="BN13" s="466">
        <v>702271</v>
      </c>
      <c r="BO13" s="467"/>
      <c r="BP13" s="467"/>
      <c r="BQ13" s="467"/>
      <c r="BR13" s="467"/>
      <c r="BS13" s="467"/>
      <c r="BT13" s="467"/>
      <c r="BU13" s="468"/>
      <c r="BV13" s="466">
        <v>-85008</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9.5</v>
      </c>
      <c r="CU13" s="464"/>
      <c r="CV13" s="464"/>
      <c r="CW13" s="464"/>
      <c r="CX13" s="464"/>
      <c r="CY13" s="464"/>
      <c r="CZ13" s="464"/>
      <c r="DA13" s="465"/>
      <c r="DB13" s="463">
        <v>9.1999999999999993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18176</v>
      </c>
      <c r="S14" s="548"/>
      <c r="T14" s="548"/>
      <c r="U14" s="548"/>
      <c r="V14" s="549"/>
      <c r="W14" s="456"/>
      <c r="X14" s="457"/>
      <c r="Y14" s="457"/>
      <c r="Z14" s="457"/>
      <c r="AA14" s="457"/>
      <c r="AB14" s="446"/>
      <c r="AC14" s="550">
        <v>12.8</v>
      </c>
      <c r="AD14" s="551"/>
      <c r="AE14" s="551"/>
      <c r="AF14" s="551"/>
      <c r="AG14" s="552"/>
      <c r="AH14" s="550">
        <v>12.1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77.3</v>
      </c>
      <c r="CU14" s="562"/>
      <c r="CV14" s="562"/>
      <c r="CW14" s="562"/>
      <c r="CX14" s="562"/>
      <c r="CY14" s="562"/>
      <c r="CZ14" s="562"/>
      <c r="DA14" s="563"/>
      <c r="DB14" s="561">
        <v>91.6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140</v>
      </c>
      <c r="N15" s="555"/>
      <c r="O15" s="555"/>
      <c r="P15" s="555"/>
      <c r="Q15" s="556"/>
      <c r="R15" s="547">
        <v>18045</v>
      </c>
      <c r="S15" s="548"/>
      <c r="T15" s="548"/>
      <c r="U15" s="548"/>
      <c r="V15" s="549"/>
      <c r="W15" s="482" t="s">
        <v>147</v>
      </c>
      <c r="X15" s="483"/>
      <c r="Y15" s="483"/>
      <c r="Z15" s="483"/>
      <c r="AA15" s="483"/>
      <c r="AB15" s="473"/>
      <c r="AC15" s="517">
        <v>2490</v>
      </c>
      <c r="AD15" s="518"/>
      <c r="AE15" s="518"/>
      <c r="AF15" s="518"/>
      <c r="AG15" s="557"/>
      <c r="AH15" s="517">
        <v>2746</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1716645</v>
      </c>
      <c r="BO15" s="430"/>
      <c r="BP15" s="430"/>
      <c r="BQ15" s="430"/>
      <c r="BR15" s="430"/>
      <c r="BS15" s="430"/>
      <c r="BT15" s="430"/>
      <c r="BU15" s="431"/>
      <c r="BV15" s="429">
        <v>1739543</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28.3</v>
      </c>
      <c r="AD16" s="551"/>
      <c r="AE16" s="551"/>
      <c r="AF16" s="551"/>
      <c r="AG16" s="552"/>
      <c r="AH16" s="550">
        <v>29.9</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7350634</v>
      </c>
      <c r="BO16" s="467"/>
      <c r="BP16" s="467"/>
      <c r="BQ16" s="467"/>
      <c r="BR16" s="467"/>
      <c r="BS16" s="467"/>
      <c r="BT16" s="467"/>
      <c r="BU16" s="468"/>
      <c r="BV16" s="466">
        <v>7279542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5200</v>
      </c>
      <c r="AD17" s="518"/>
      <c r="AE17" s="518"/>
      <c r="AF17" s="518"/>
      <c r="AG17" s="557"/>
      <c r="AH17" s="517">
        <v>5325</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2163257</v>
      </c>
      <c r="BO17" s="467"/>
      <c r="BP17" s="467"/>
      <c r="BQ17" s="467"/>
      <c r="BR17" s="467"/>
      <c r="BS17" s="467"/>
      <c r="BT17" s="467"/>
      <c r="BU17" s="468"/>
      <c r="BV17" s="466">
        <v>2196475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368.77</v>
      </c>
      <c r="M18" s="579"/>
      <c r="N18" s="579"/>
      <c r="O18" s="579"/>
      <c r="P18" s="579"/>
      <c r="Q18" s="579"/>
      <c r="R18" s="580"/>
      <c r="S18" s="580"/>
      <c r="T18" s="580"/>
      <c r="U18" s="580"/>
      <c r="V18" s="581"/>
      <c r="W18" s="484"/>
      <c r="X18" s="485"/>
      <c r="Y18" s="485"/>
      <c r="Z18" s="485"/>
      <c r="AA18" s="485"/>
      <c r="AB18" s="476"/>
      <c r="AC18" s="582">
        <v>59</v>
      </c>
      <c r="AD18" s="583"/>
      <c r="AE18" s="583"/>
      <c r="AF18" s="583"/>
      <c r="AG18" s="584"/>
      <c r="AH18" s="582">
        <v>58</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7422215</v>
      </c>
      <c r="BO18" s="467"/>
      <c r="BP18" s="467"/>
      <c r="BQ18" s="467"/>
      <c r="BR18" s="467"/>
      <c r="BS18" s="467"/>
      <c r="BT18" s="467"/>
      <c r="BU18" s="468"/>
      <c r="BV18" s="466">
        <v>7372153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49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10337141</v>
      </c>
      <c r="BO19" s="467"/>
      <c r="BP19" s="467"/>
      <c r="BQ19" s="467"/>
      <c r="BR19" s="467"/>
      <c r="BS19" s="467"/>
      <c r="BT19" s="467"/>
      <c r="BU19" s="468"/>
      <c r="BV19" s="466">
        <v>10098146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6228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19292188</v>
      </c>
      <c r="BO23" s="467"/>
      <c r="BP23" s="467"/>
      <c r="BQ23" s="467"/>
      <c r="BR23" s="467"/>
      <c r="BS23" s="467"/>
      <c r="BT23" s="467"/>
      <c r="BU23" s="468"/>
      <c r="BV23" s="466">
        <v>19795916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7520</v>
      </c>
      <c r="R24" s="518"/>
      <c r="S24" s="518"/>
      <c r="T24" s="518"/>
      <c r="U24" s="518"/>
      <c r="V24" s="557"/>
      <c r="W24" s="616"/>
      <c r="X24" s="604"/>
      <c r="Y24" s="605"/>
      <c r="Z24" s="516" t="s">
        <v>171</v>
      </c>
      <c r="AA24" s="496"/>
      <c r="AB24" s="496"/>
      <c r="AC24" s="496"/>
      <c r="AD24" s="496"/>
      <c r="AE24" s="496"/>
      <c r="AF24" s="496"/>
      <c r="AG24" s="497"/>
      <c r="AH24" s="517">
        <v>166</v>
      </c>
      <c r="AI24" s="518"/>
      <c r="AJ24" s="518"/>
      <c r="AK24" s="518"/>
      <c r="AL24" s="557"/>
      <c r="AM24" s="517">
        <v>527880</v>
      </c>
      <c r="AN24" s="518"/>
      <c r="AO24" s="518"/>
      <c r="AP24" s="518"/>
      <c r="AQ24" s="518"/>
      <c r="AR24" s="557"/>
      <c r="AS24" s="517">
        <v>3180</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13184091</v>
      </c>
      <c r="BO24" s="467"/>
      <c r="BP24" s="467"/>
      <c r="BQ24" s="467"/>
      <c r="BR24" s="467"/>
      <c r="BS24" s="467"/>
      <c r="BT24" s="467"/>
      <c r="BU24" s="468"/>
      <c r="BV24" s="466">
        <v>13746950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6160</v>
      </c>
      <c r="R25" s="518"/>
      <c r="S25" s="518"/>
      <c r="T25" s="518"/>
      <c r="U25" s="518"/>
      <c r="V25" s="557"/>
      <c r="W25" s="616"/>
      <c r="X25" s="604"/>
      <c r="Y25" s="605"/>
      <c r="Z25" s="516" t="s">
        <v>174</v>
      </c>
      <c r="AA25" s="496"/>
      <c r="AB25" s="496"/>
      <c r="AC25" s="496"/>
      <c r="AD25" s="496"/>
      <c r="AE25" s="496"/>
      <c r="AF25" s="496"/>
      <c r="AG25" s="497"/>
      <c r="AH25" s="517" t="s">
        <v>138</v>
      </c>
      <c r="AI25" s="518"/>
      <c r="AJ25" s="518"/>
      <c r="AK25" s="518"/>
      <c r="AL25" s="557"/>
      <c r="AM25" s="517" t="s">
        <v>139</v>
      </c>
      <c r="AN25" s="518"/>
      <c r="AO25" s="518"/>
      <c r="AP25" s="518"/>
      <c r="AQ25" s="518"/>
      <c r="AR25" s="557"/>
      <c r="AS25" s="517" t="s">
        <v>139</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1215888</v>
      </c>
      <c r="BO25" s="430"/>
      <c r="BP25" s="430"/>
      <c r="BQ25" s="430"/>
      <c r="BR25" s="430"/>
      <c r="BS25" s="430"/>
      <c r="BT25" s="430"/>
      <c r="BU25" s="431"/>
      <c r="BV25" s="429">
        <v>1219116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5640</v>
      </c>
      <c r="R26" s="518"/>
      <c r="S26" s="518"/>
      <c r="T26" s="518"/>
      <c r="U26" s="518"/>
      <c r="V26" s="557"/>
      <c r="W26" s="616"/>
      <c r="X26" s="604"/>
      <c r="Y26" s="605"/>
      <c r="Z26" s="516" t="s">
        <v>177</v>
      </c>
      <c r="AA26" s="626"/>
      <c r="AB26" s="626"/>
      <c r="AC26" s="626"/>
      <c r="AD26" s="626"/>
      <c r="AE26" s="626"/>
      <c r="AF26" s="626"/>
      <c r="AG26" s="627"/>
      <c r="AH26" s="517">
        <v>5</v>
      </c>
      <c r="AI26" s="518"/>
      <c r="AJ26" s="518"/>
      <c r="AK26" s="518"/>
      <c r="AL26" s="557"/>
      <c r="AM26" s="517">
        <v>15945</v>
      </c>
      <c r="AN26" s="518"/>
      <c r="AO26" s="518"/>
      <c r="AP26" s="518"/>
      <c r="AQ26" s="518"/>
      <c r="AR26" s="557"/>
      <c r="AS26" s="517">
        <v>3189</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139</v>
      </c>
      <c r="BO26" s="467"/>
      <c r="BP26" s="467"/>
      <c r="BQ26" s="467"/>
      <c r="BR26" s="467"/>
      <c r="BS26" s="467"/>
      <c r="BT26" s="467"/>
      <c r="BU26" s="468"/>
      <c r="BV26" s="466" t="s">
        <v>139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3210</v>
      </c>
      <c r="R27" s="518"/>
      <c r="S27" s="518"/>
      <c r="T27" s="518"/>
      <c r="U27" s="518"/>
      <c r="V27" s="557"/>
      <c r="W27" s="616"/>
      <c r="X27" s="604"/>
      <c r="Y27" s="605"/>
      <c r="Z27" s="516" t="s">
        <v>180</v>
      </c>
      <c r="AA27" s="496"/>
      <c r="AB27" s="496"/>
      <c r="AC27" s="496"/>
      <c r="AD27" s="496"/>
      <c r="AE27" s="496"/>
      <c r="AF27" s="496"/>
      <c r="AG27" s="497"/>
      <c r="AH27" s="517">
        <v>13</v>
      </c>
      <c r="AI27" s="518"/>
      <c r="AJ27" s="518"/>
      <c r="AK27" s="518"/>
      <c r="AL27" s="557"/>
      <c r="AM27" s="517">
        <v>37716</v>
      </c>
      <c r="AN27" s="518"/>
      <c r="AO27" s="518"/>
      <c r="AP27" s="518"/>
      <c r="AQ27" s="518"/>
      <c r="AR27" s="557"/>
      <c r="AS27" s="517">
        <v>2901</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314371</v>
      </c>
      <c r="BO27" s="640"/>
      <c r="BP27" s="640"/>
      <c r="BQ27" s="640"/>
      <c r="BR27" s="640"/>
      <c r="BS27" s="640"/>
      <c r="BT27" s="640"/>
      <c r="BU27" s="641"/>
      <c r="BV27" s="639">
        <v>314348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2370</v>
      </c>
      <c r="R28" s="518"/>
      <c r="S28" s="518"/>
      <c r="T28" s="518"/>
      <c r="U28" s="518"/>
      <c r="V28" s="557"/>
      <c r="W28" s="616"/>
      <c r="X28" s="604"/>
      <c r="Y28" s="605"/>
      <c r="Z28" s="516" t="s">
        <v>183</v>
      </c>
      <c r="AA28" s="496"/>
      <c r="AB28" s="496"/>
      <c r="AC28" s="496"/>
      <c r="AD28" s="496"/>
      <c r="AE28" s="496"/>
      <c r="AF28" s="496"/>
      <c r="AG28" s="497"/>
      <c r="AH28" s="517" t="s">
        <v>139</v>
      </c>
      <c r="AI28" s="518"/>
      <c r="AJ28" s="518"/>
      <c r="AK28" s="518"/>
      <c r="AL28" s="557"/>
      <c r="AM28" s="517" t="s">
        <v>139</v>
      </c>
      <c r="AN28" s="518"/>
      <c r="AO28" s="518"/>
      <c r="AP28" s="518"/>
      <c r="AQ28" s="518"/>
      <c r="AR28" s="557"/>
      <c r="AS28" s="517" t="s">
        <v>139</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3677454</v>
      </c>
      <c r="BO28" s="430"/>
      <c r="BP28" s="430"/>
      <c r="BQ28" s="430"/>
      <c r="BR28" s="430"/>
      <c r="BS28" s="430"/>
      <c r="BT28" s="430"/>
      <c r="BU28" s="431"/>
      <c r="BV28" s="429">
        <v>3367130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14</v>
      </c>
      <c r="M29" s="518"/>
      <c r="N29" s="518"/>
      <c r="O29" s="518"/>
      <c r="P29" s="557"/>
      <c r="Q29" s="517">
        <v>2140</v>
      </c>
      <c r="R29" s="518"/>
      <c r="S29" s="518"/>
      <c r="T29" s="518"/>
      <c r="U29" s="518"/>
      <c r="V29" s="557"/>
      <c r="W29" s="617"/>
      <c r="X29" s="618"/>
      <c r="Y29" s="619"/>
      <c r="Z29" s="516" t="s">
        <v>186</v>
      </c>
      <c r="AA29" s="496"/>
      <c r="AB29" s="496"/>
      <c r="AC29" s="496"/>
      <c r="AD29" s="496"/>
      <c r="AE29" s="496"/>
      <c r="AF29" s="496"/>
      <c r="AG29" s="497"/>
      <c r="AH29" s="517">
        <v>179</v>
      </c>
      <c r="AI29" s="518"/>
      <c r="AJ29" s="518"/>
      <c r="AK29" s="518"/>
      <c r="AL29" s="557"/>
      <c r="AM29" s="517">
        <v>565596</v>
      </c>
      <c r="AN29" s="518"/>
      <c r="AO29" s="518"/>
      <c r="AP29" s="518"/>
      <c r="AQ29" s="518"/>
      <c r="AR29" s="557"/>
      <c r="AS29" s="517">
        <v>3160</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398954</v>
      </c>
      <c r="BO29" s="467"/>
      <c r="BP29" s="467"/>
      <c r="BQ29" s="467"/>
      <c r="BR29" s="467"/>
      <c r="BS29" s="467"/>
      <c r="BT29" s="467"/>
      <c r="BU29" s="468"/>
      <c r="BV29" s="466">
        <v>727003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94.1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2185806</v>
      </c>
      <c r="BO30" s="640"/>
      <c r="BP30" s="640"/>
      <c r="BQ30" s="640"/>
      <c r="BR30" s="640"/>
      <c r="BS30" s="640"/>
      <c r="BT30" s="640"/>
      <c r="BU30" s="641"/>
      <c r="BV30" s="639">
        <v>2012067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196</v>
      </c>
      <c r="X33" s="455"/>
      <c r="Y33" s="455"/>
      <c r="Z33" s="455"/>
      <c r="AA33" s="455"/>
      <c r="AB33" s="455"/>
      <c r="AC33" s="455"/>
      <c r="AD33" s="455"/>
      <c r="AE33" s="455"/>
      <c r="AF33" s="455"/>
      <c r="AG33" s="455"/>
      <c r="AH33" s="455"/>
      <c r="AI33" s="455"/>
      <c r="AJ33" s="455"/>
      <c r="AK33" s="455"/>
      <c r="AL33" s="215"/>
      <c r="AM33" s="490" t="s">
        <v>195</v>
      </c>
      <c r="AN33" s="490"/>
      <c r="AO33" s="455" t="s">
        <v>196</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195</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公立香住病院事業企業会計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IF('各会計、関係団体の財政状況及び健全化判断比率'!B34="","",'各会計、関係団体の財政状況及び健全化判断比率'!B34)</f>
        <v>町立地方卸売市場事業特別会計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公立八鹿病院組合</v>
      </c>
      <c r="BZ34" s="653"/>
      <c r="CA34" s="653"/>
      <c r="CB34" s="653"/>
      <c r="CC34" s="653"/>
      <c r="CD34" s="653"/>
      <c r="CE34" s="653"/>
      <c r="CF34" s="653"/>
      <c r="CG34" s="653"/>
      <c r="CH34" s="653"/>
      <c r="CI34" s="653"/>
      <c r="CJ34" s="653"/>
      <c r="CK34" s="653"/>
      <c r="CL34" s="653"/>
      <c r="CM34" s="653"/>
      <c r="CN34" s="213"/>
      <c r="CO34" s="652">
        <f>IF(CQ34="","",MAX(C34:D43,U34:V43,AM34:AN43,BE34:BF43,BW34:BX43)+1)</f>
        <v>21</v>
      </c>
      <c r="CP34" s="652"/>
      <c r="CQ34" s="653" t="str">
        <f>IF('各会計、関係団体の財政状況及び健全化判断比率'!BS7="","",'各会計、関係団体の財政状況及び健全化判断比率'!BS7)</f>
        <v>㈱香住観光公社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矢田川憩いの村事業特別会計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後期高齢者医療保険事業特別会計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IF('各会計、関係団体の財政状況及び健全化判断比率'!B32="","",'各会計、関係団体の財政状況及び健全化判断比率'!B32)</f>
        <v>水道事業企業会計</v>
      </c>
      <c r="AP35" s="653"/>
      <c r="AQ35" s="653"/>
      <c r="AR35" s="653"/>
      <c r="AS35" s="653"/>
      <c r="AT35" s="653"/>
      <c r="AU35" s="653"/>
      <c r="AV35" s="653"/>
      <c r="AW35" s="653"/>
      <c r="AX35" s="653"/>
      <c r="AY35" s="653"/>
      <c r="AZ35" s="653"/>
      <c r="BA35" s="653"/>
      <c r="BB35" s="653"/>
      <c r="BC35" s="653"/>
      <c r="BD35" s="213"/>
      <c r="BE35" s="652">
        <f t="shared" ref="BE35:BE43" si="1">IF(BG35="","",BE34+1)</f>
        <v>10</v>
      </c>
      <c r="BF35" s="652"/>
      <c r="BG35" s="653" t="str">
        <f>IF('各会計、関係団体の財政状況及び健全化判断比率'!B35="","",'各会計、関係団体の財政状況及び健全化判断比率'!B35)</f>
        <v>国民宿舎事業特別会計</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北但行政事務組合</v>
      </c>
      <c r="BZ35" s="653"/>
      <c r="CA35" s="653"/>
      <c r="CB35" s="653"/>
      <c r="CC35" s="653"/>
      <c r="CD35" s="653"/>
      <c r="CE35" s="653"/>
      <c r="CF35" s="653"/>
      <c r="CG35" s="653"/>
      <c r="CH35" s="653"/>
      <c r="CI35" s="653"/>
      <c r="CJ35" s="653"/>
      <c r="CK35" s="653"/>
      <c r="CL35" s="653"/>
      <c r="CM35" s="653"/>
      <c r="CN35" s="213"/>
      <c r="CO35" s="652">
        <f t="shared" ref="CO35:CO43" si="3">IF(CQ35="","",CO34+1)</f>
        <v>22</v>
      </c>
      <c r="CP35" s="652"/>
      <c r="CQ35" s="653" t="str">
        <f>IF('各会計、関係団体の財政状況及び健全化判断比率'!BS8="","",'各会計、関係団体の財政状況及び健全化判断比率'!BS8)</f>
        <v>矢田川開発㈱</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介護保険事業特別会計</v>
      </c>
      <c r="X36" s="653"/>
      <c r="Y36" s="653"/>
      <c r="Z36" s="653"/>
      <c r="AA36" s="653"/>
      <c r="AB36" s="653"/>
      <c r="AC36" s="653"/>
      <c r="AD36" s="653"/>
      <c r="AE36" s="653"/>
      <c r="AF36" s="653"/>
      <c r="AG36" s="653"/>
      <c r="AH36" s="653"/>
      <c r="AI36" s="653"/>
      <c r="AJ36" s="653"/>
      <c r="AK36" s="653"/>
      <c r="AL36" s="213"/>
      <c r="AM36" s="652">
        <f t="shared" si="0"/>
        <v>8</v>
      </c>
      <c r="AN36" s="652"/>
      <c r="AO36" s="653" t="str">
        <f>IF('各会計、関係団体の財政状況及び健全化判断比率'!B33="","",'各会計、関係団体の財政状況及び健全化判断比率'!B33)</f>
        <v>下水道事業企業会計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美方郡広域事務組合（一般会計）</v>
      </c>
      <c r="BZ36" s="653"/>
      <c r="CA36" s="653"/>
      <c r="CB36" s="653"/>
      <c r="CC36" s="653"/>
      <c r="CD36" s="653"/>
      <c r="CE36" s="653"/>
      <c r="CF36" s="653"/>
      <c r="CG36" s="653"/>
      <c r="CH36" s="653"/>
      <c r="CI36" s="653"/>
      <c r="CJ36" s="653"/>
      <c r="CK36" s="653"/>
      <c r="CL36" s="653"/>
      <c r="CM36" s="653"/>
      <c r="CN36" s="213"/>
      <c r="CO36" s="652">
        <f t="shared" si="3"/>
        <v>23</v>
      </c>
      <c r="CP36" s="652"/>
      <c r="CQ36" s="653" t="str">
        <f>IF('各会計、関係団体の財政状況及び健全化判断比率'!BS9="","",'各会計、関係団体の財政状況及び健全化判断比率'!BS9)</f>
        <v>㈱むらおか振興公社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美方郡広域事務組合（農業共済）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但馬広域行政事務組合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16</v>
      </c>
      <c r="BX39" s="652"/>
      <c r="BY39" s="653" t="str">
        <f>IF('各会計、関係団体の財政状況及び健全化判断比率'!B73="","",'各会計、関係団体の財政状況及び健全化判断比率'!B73)</f>
        <v>兵庫県市町村職員退職手当組合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17</v>
      </c>
      <c r="BX40" s="652"/>
      <c r="BY40" s="653" t="str">
        <f>IF('各会計、関係団体の財政状況及び健全化判断比率'!B74="","",'各会計、関係団体の財政状況及び健全化判断比率'!B74)</f>
        <v>兵庫県市町交通災害共済組合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18</v>
      </c>
      <c r="BX41" s="652"/>
      <c r="BY41" s="653" t="str">
        <f>IF('各会計、関係団体の財政状況及び健全化判断比率'!B75="","",'各会計、関係団体の財政状況及び健全化判断比率'!B75)</f>
        <v>兵庫県町議会議員公務災害補償組合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19</v>
      </c>
      <c r="BX42" s="652"/>
      <c r="BY42" s="653" t="str">
        <f>IF('各会計、関係団体の財政状況及び健全化判断比率'!B76="","",'各会計、関係団体の財政状況及び健全化判断比率'!B76)</f>
        <v>兵庫県後期高齢者医療広域連合（一般会計）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20</v>
      </c>
      <c r="BX43" s="652"/>
      <c r="BY43" s="653" t="str">
        <f>IF('各会計、関係団体の財政状況及び健全化判断比率'!B77="","",'各会計、関係団体の財政状況及び健全化判断比率'!B77)</f>
        <v>兵庫県後期高齢者医療広域連合（特別会計）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YUuZgsUNCp+dDxh0RfthTsbIuZeVk0cakIkcBVSRxPofyPu0z2KJRmSVS6WSbr6MhmuVAxp+KBg9qmcD1ndkg==" saltValue="+6UNQx+PjFpundTdljpjC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4" t="s">
        <v>559</v>
      </c>
      <c r="D34" s="1244"/>
      <c r="E34" s="1245"/>
      <c r="F34" s="32">
        <v>3.54</v>
      </c>
      <c r="G34" s="33">
        <v>4.08</v>
      </c>
      <c r="H34" s="33">
        <v>4.16</v>
      </c>
      <c r="I34" s="33">
        <v>3.68</v>
      </c>
      <c r="J34" s="34">
        <v>4.9000000000000004</v>
      </c>
      <c r="K34" s="22"/>
      <c r="L34" s="22"/>
      <c r="M34" s="22"/>
      <c r="N34" s="22"/>
      <c r="O34" s="22"/>
      <c r="P34" s="22"/>
    </row>
    <row r="35" spans="1:16" ht="39" customHeight="1" x14ac:dyDescent="0.15">
      <c r="A35" s="22"/>
      <c r="B35" s="35"/>
      <c r="C35" s="1238" t="s">
        <v>560</v>
      </c>
      <c r="D35" s="1239"/>
      <c r="E35" s="1240"/>
      <c r="F35" s="36">
        <v>3.76</v>
      </c>
      <c r="G35" s="37">
        <v>3.86</v>
      </c>
      <c r="H35" s="37">
        <v>3.62</v>
      </c>
      <c r="I35" s="37">
        <v>3.13</v>
      </c>
      <c r="J35" s="38">
        <v>2.14</v>
      </c>
      <c r="K35" s="22"/>
      <c r="L35" s="22"/>
      <c r="M35" s="22"/>
      <c r="N35" s="22"/>
      <c r="O35" s="22"/>
      <c r="P35" s="22"/>
    </row>
    <row r="36" spans="1:16" ht="39" customHeight="1" x14ac:dyDescent="0.15">
      <c r="A36" s="22"/>
      <c r="B36" s="35"/>
      <c r="C36" s="1238" t="s">
        <v>561</v>
      </c>
      <c r="D36" s="1239"/>
      <c r="E36" s="1240"/>
      <c r="F36" s="36">
        <v>0.86</v>
      </c>
      <c r="G36" s="37">
        <v>0.1</v>
      </c>
      <c r="H36" s="37">
        <v>0.16</v>
      </c>
      <c r="I36" s="37">
        <v>7.0000000000000007E-2</v>
      </c>
      <c r="J36" s="38">
        <v>0.79</v>
      </c>
      <c r="K36" s="22"/>
      <c r="L36" s="22"/>
      <c r="M36" s="22"/>
      <c r="N36" s="22"/>
      <c r="O36" s="22"/>
      <c r="P36" s="22"/>
    </row>
    <row r="37" spans="1:16" ht="39" customHeight="1" x14ac:dyDescent="0.15">
      <c r="A37" s="22"/>
      <c r="B37" s="35"/>
      <c r="C37" s="1238" t="s">
        <v>562</v>
      </c>
      <c r="D37" s="1239"/>
      <c r="E37" s="1240"/>
      <c r="F37" s="36">
        <v>0.63</v>
      </c>
      <c r="G37" s="37">
        <v>0.65</v>
      </c>
      <c r="H37" s="37">
        <v>0.74</v>
      </c>
      <c r="I37" s="37">
        <v>0.75</v>
      </c>
      <c r="J37" s="38">
        <v>0.78</v>
      </c>
      <c r="K37" s="22"/>
      <c r="L37" s="22"/>
      <c r="M37" s="22"/>
      <c r="N37" s="22"/>
      <c r="O37" s="22"/>
      <c r="P37" s="22"/>
    </row>
    <row r="38" spans="1:16" ht="39" customHeight="1" x14ac:dyDescent="0.15">
      <c r="A38" s="22"/>
      <c r="B38" s="35"/>
      <c r="C38" s="1238" t="s">
        <v>563</v>
      </c>
      <c r="D38" s="1239"/>
      <c r="E38" s="1240"/>
      <c r="F38" s="36">
        <v>0</v>
      </c>
      <c r="G38" s="37">
        <v>0.28000000000000003</v>
      </c>
      <c r="H38" s="37">
        <v>0.17</v>
      </c>
      <c r="I38" s="37">
        <v>0</v>
      </c>
      <c r="J38" s="38">
        <v>0.34</v>
      </c>
      <c r="K38" s="22"/>
      <c r="L38" s="22"/>
      <c r="M38" s="22"/>
      <c r="N38" s="22"/>
      <c r="O38" s="22"/>
      <c r="P38" s="22"/>
    </row>
    <row r="39" spans="1:16" ht="39" customHeight="1" x14ac:dyDescent="0.15">
      <c r="A39" s="22"/>
      <c r="B39" s="35"/>
      <c r="C39" s="1238" t="s">
        <v>564</v>
      </c>
      <c r="D39" s="1239"/>
      <c r="E39" s="1240"/>
      <c r="F39" s="36">
        <v>0.76</v>
      </c>
      <c r="G39" s="37">
        <v>0.65</v>
      </c>
      <c r="H39" s="37">
        <v>0.62</v>
      </c>
      <c r="I39" s="37">
        <v>0.57999999999999996</v>
      </c>
      <c r="J39" s="38">
        <v>0.25</v>
      </c>
      <c r="K39" s="22"/>
      <c r="L39" s="22"/>
      <c r="M39" s="22"/>
      <c r="N39" s="22"/>
      <c r="O39" s="22"/>
      <c r="P39" s="22"/>
    </row>
    <row r="40" spans="1:16" ht="39" customHeight="1" x14ac:dyDescent="0.15">
      <c r="A40" s="22"/>
      <c r="B40" s="35"/>
      <c r="C40" s="1238" t="s">
        <v>565</v>
      </c>
      <c r="D40" s="1239"/>
      <c r="E40" s="1240"/>
      <c r="F40" s="36">
        <v>0</v>
      </c>
      <c r="G40" s="37">
        <v>0</v>
      </c>
      <c r="H40" s="37">
        <v>0.01</v>
      </c>
      <c r="I40" s="37">
        <v>0.02</v>
      </c>
      <c r="J40" s="38">
        <v>0.06</v>
      </c>
      <c r="K40" s="22"/>
      <c r="L40" s="22"/>
      <c r="M40" s="22"/>
      <c r="N40" s="22"/>
      <c r="O40" s="22"/>
      <c r="P40" s="22"/>
    </row>
    <row r="41" spans="1:16" ht="39" customHeight="1" x14ac:dyDescent="0.15">
      <c r="A41" s="22"/>
      <c r="B41" s="35"/>
      <c r="C41" s="1238" t="s">
        <v>566</v>
      </c>
      <c r="D41" s="1239"/>
      <c r="E41" s="1240"/>
      <c r="F41" s="36">
        <v>0</v>
      </c>
      <c r="G41" s="37">
        <v>0</v>
      </c>
      <c r="H41" s="37">
        <v>0</v>
      </c>
      <c r="I41" s="37">
        <v>0</v>
      </c>
      <c r="J41" s="38">
        <v>0</v>
      </c>
      <c r="K41" s="22"/>
      <c r="L41" s="22"/>
      <c r="M41" s="22"/>
      <c r="N41" s="22"/>
      <c r="O41" s="22"/>
      <c r="P41" s="22"/>
    </row>
    <row r="42" spans="1:16" ht="39" customHeight="1" x14ac:dyDescent="0.15">
      <c r="A42" s="22"/>
      <c r="B42" s="39"/>
      <c r="C42" s="1238" t="s">
        <v>567</v>
      </c>
      <c r="D42" s="1239"/>
      <c r="E42" s="1240"/>
      <c r="F42" s="36" t="s">
        <v>512</v>
      </c>
      <c r="G42" s="37" t="s">
        <v>512</v>
      </c>
      <c r="H42" s="37" t="s">
        <v>512</v>
      </c>
      <c r="I42" s="37" t="s">
        <v>512</v>
      </c>
      <c r="J42" s="38" t="s">
        <v>512</v>
      </c>
      <c r="K42" s="22"/>
      <c r="L42" s="22"/>
      <c r="M42" s="22"/>
      <c r="N42" s="22"/>
      <c r="O42" s="22"/>
      <c r="P42" s="22"/>
    </row>
    <row r="43" spans="1:16" ht="39" customHeight="1" thickBot="1" x14ac:dyDescent="0.2">
      <c r="A43" s="22"/>
      <c r="B43" s="40"/>
      <c r="C43" s="1241" t="s">
        <v>568</v>
      </c>
      <c r="D43" s="1242"/>
      <c r="E43" s="124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G5srAmZpu52XY1gFJPeuMY3HJmmHGi0vmwr8GbohfPdm7ip1bdX95aAxce83TcdVy3SlVgoAGaxqqnqV969DQ==" saltValue="aYf1oPfnFcvJwzr9+kdD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1965</v>
      </c>
      <c r="L45" s="60">
        <v>1801</v>
      </c>
      <c r="M45" s="60">
        <v>1747</v>
      </c>
      <c r="N45" s="60">
        <v>1928</v>
      </c>
      <c r="O45" s="61">
        <v>2048</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x14ac:dyDescent="0.15">
      <c r="A47" s="48"/>
      <c r="B47" s="1248"/>
      <c r="C47" s="1249"/>
      <c r="D47" s="62"/>
      <c r="E47" s="1254" t="s">
        <v>14</v>
      </c>
      <c r="F47" s="1254"/>
      <c r="G47" s="1254"/>
      <c r="H47" s="1254"/>
      <c r="I47" s="1254"/>
      <c r="J47" s="1255"/>
      <c r="K47" s="63">
        <v>7</v>
      </c>
      <c r="L47" s="64">
        <v>3</v>
      </c>
      <c r="M47" s="64">
        <v>27</v>
      </c>
      <c r="N47" s="64">
        <v>23</v>
      </c>
      <c r="O47" s="65">
        <v>23</v>
      </c>
      <c r="P47" s="48"/>
      <c r="Q47" s="48"/>
      <c r="R47" s="48"/>
      <c r="S47" s="48"/>
      <c r="T47" s="48"/>
      <c r="U47" s="48"/>
    </row>
    <row r="48" spans="1:21" ht="30.75" customHeight="1" x14ac:dyDescent="0.15">
      <c r="A48" s="48"/>
      <c r="B48" s="1248"/>
      <c r="C48" s="1249"/>
      <c r="D48" s="62"/>
      <c r="E48" s="1254" t="s">
        <v>15</v>
      </c>
      <c r="F48" s="1254"/>
      <c r="G48" s="1254"/>
      <c r="H48" s="1254"/>
      <c r="I48" s="1254"/>
      <c r="J48" s="1255"/>
      <c r="K48" s="63">
        <v>944</v>
      </c>
      <c r="L48" s="64">
        <v>887</v>
      </c>
      <c r="M48" s="64">
        <v>821</v>
      </c>
      <c r="N48" s="64">
        <v>787</v>
      </c>
      <c r="O48" s="65">
        <v>779</v>
      </c>
      <c r="P48" s="48"/>
      <c r="Q48" s="48"/>
      <c r="R48" s="48"/>
      <c r="S48" s="48"/>
      <c r="T48" s="48"/>
      <c r="U48" s="48"/>
    </row>
    <row r="49" spans="1:21" ht="30.75" customHeight="1" x14ac:dyDescent="0.15">
      <c r="A49" s="48"/>
      <c r="B49" s="1248"/>
      <c r="C49" s="1249"/>
      <c r="D49" s="62"/>
      <c r="E49" s="1254" t="s">
        <v>16</v>
      </c>
      <c r="F49" s="1254"/>
      <c r="G49" s="1254"/>
      <c r="H49" s="1254"/>
      <c r="I49" s="1254"/>
      <c r="J49" s="1255"/>
      <c r="K49" s="63">
        <v>19</v>
      </c>
      <c r="L49" s="64">
        <v>15</v>
      </c>
      <c r="M49" s="64">
        <v>16</v>
      </c>
      <c r="N49" s="64">
        <v>16</v>
      </c>
      <c r="O49" s="65">
        <v>23</v>
      </c>
      <c r="P49" s="48"/>
      <c r="Q49" s="48"/>
      <c r="R49" s="48"/>
      <c r="S49" s="48"/>
      <c r="T49" s="48"/>
      <c r="U49" s="48"/>
    </row>
    <row r="50" spans="1:21" ht="30.75" customHeight="1" x14ac:dyDescent="0.15">
      <c r="A50" s="48"/>
      <c r="B50" s="1248"/>
      <c r="C50" s="1249"/>
      <c r="D50" s="62"/>
      <c r="E50" s="1254" t="s">
        <v>17</v>
      </c>
      <c r="F50" s="1254"/>
      <c r="G50" s="1254"/>
      <c r="H50" s="1254"/>
      <c r="I50" s="1254"/>
      <c r="J50" s="1255"/>
      <c r="K50" s="63">
        <v>14</v>
      </c>
      <c r="L50" s="64">
        <v>13</v>
      </c>
      <c r="M50" s="64">
        <v>1</v>
      </c>
      <c r="N50" s="64">
        <v>1</v>
      </c>
      <c r="O50" s="65">
        <v>1</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0</v>
      </c>
      <c r="M51" s="64">
        <v>0</v>
      </c>
      <c r="N51" s="64" t="s">
        <v>512</v>
      </c>
      <c r="O51" s="65" t="s">
        <v>512</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2189</v>
      </c>
      <c r="L52" s="64">
        <v>2079</v>
      </c>
      <c r="M52" s="64">
        <v>2042</v>
      </c>
      <c r="N52" s="64">
        <v>2168</v>
      </c>
      <c r="O52" s="65">
        <v>2232</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760</v>
      </c>
      <c r="L53" s="69">
        <v>640</v>
      </c>
      <c r="M53" s="69">
        <v>570</v>
      </c>
      <c r="N53" s="69">
        <v>587</v>
      </c>
      <c r="O53" s="70">
        <v>642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15">
      <c r="B57" s="1262" t="s">
        <v>25</v>
      </c>
      <c r="C57" s="1263"/>
      <c r="D57" s="1266" t="s">
        <v>26</v>
      </c>
      <c r="E57" s="1267"/>
      <c r="F57" s="1267"/>
      <c r="G57" s="1267"/>
      <c r="H57" s="1267"/>
      <c r="I57" s="1267"/>
      <c r="J57" s="1268"/>
      <c r="K57" s="82">
        <v>217</v>
      </c>
      <c r="L57" s="83">
        <v>480</v>
      </c>
      <c r="M57" s="83">
        <v>13</v>
      </c>
      <c r="N57" s="83">
        <v>230</v>
      </c>
      <c r="O57" s="84">
        <v>312</v>
      </c>
    </row>
    <row r="58" spans="1:21" ht="31.5" customHeight="1" thickBot="1" x14ac:dyDescent="0.2">
      <c r="B58" s="1264"/>
      <c r="C58" s="1265"/>
      <c r="D58" s="1269" t="s">
        <v>27</v>
      </c>
      <c r="E58" s="1270"/>
      <c r="F58" s="1270"/>
      <c r="G58" s="1270"/>
      <c r="H58" s="1270"/>
      <c r="I58" s="1270"/>
      <c r="J58" s="1271"/>
      <c r="K58" s="85">
        <v>30</v>
      </c>
      <c r="L58" s="86">
        <v>37</v>
      </c>
      <c r="M58" s="86">
        <v>13</v>
      </c>
      <c r="N58" s="86">
        <v>17</v>
      </c>
      <c r="O58" s="87">
        <v>23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60dyeu/EHAi+wUdtYsKyVSCKbrDRTlLnnVj2dti2/wGt8b8RzQ6rNZF9jWUQmZ/ntSAEOE743LbMoK8TSuFsQ==" saltValue="7uLFf2SYlq75a47xIZk1I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553</v>
      </c>
      <c r="J40" s="99" t="s">
        <v>554</v>
      </c>
      <c r="K40" s="99" t="s">
        <v>555</v>
      </c>
      <c r="L40" s="99" t="s">
        <v>556</v>
      </c>
      <c r="M40" s="100" t="s">
        <v>557</v>
      </c>
    </row>
    <row r="41" spans="2:13" ht="27.75" customHeight="1" x14ac:dyDescent="0.15">
      <c r="B41" s="1272" t="s">
        <v>30</v>
      </c>
      <c r="C41" s="1273"/>
      <c r="D41" s="101"/>
      <c r="E41" s="1278" t="s">
        <v>31</v>
      </c>
      <c r="F41" s="1278"/>
      <c r="G41" s="1278"/>
      <c r="H41" s="1279"/>
      <c r="I41" s="102">
        <v>18496</v>
      </c>
      <c r="J41" s="103">
        <v>19733</v>
      </c>
      <c r="K41" s="103">
        <v>20002</v>
      </c>
      <c r="L41" s="103">
        <v>20206</v>
      </c>
      <c r="M41" s="104">
        <v>19800</v>
      </c>
    </row>
    <row r="42" spans="2:13" ht="27.75" customHeight="1" x14ac:dyDescent="0.15">
      <c r="B42" s="1274"/>
      <c r="C42" s="1275"/>
      <c r="D42" s="105"/>
      <c r="E42" s="1280" t="s">
        <v>32</v>
      </c>
      <c r="F42" s="1280"/>
      <c r="G42" s="1280"/>
      <c r="H42" s="1281"/>
      <c r="I42" s="106">
        <v>18</v>
      </c>
      <c r="J42" s="107">
        <v>5</v>
      </c>
      <c r="K42" s="107">
        <v>4</v>
      </c>
      <c r="L42" s="107">
        <v>3</v>
      </c>
      <c r="M42" s="108">
        <v>3</v>
      </c>
    </row>
    <row r="43" spans="2:13" ht="27.75" customHeight="1" x14ac:dyDescent="0.15">
      <c r="B43" s="1274"/>
      <c r="C43" s="1275"/>
      <c r="D43" s="105"/>
      <c r="E43" s="1280" t="s">
        <v>33</v>
      </c>
      <c r="F43" s="1280"/>
      <c r="G43" s="1280"/>
      <c r="H43" s="1281"/>
      <c r="I43" s="106">
        <v>13900</v>
      </c>
      <c r="J43" s="107">
        <v>12967</v>
      </c>
      <c r="K43" s="107">
        <v>12511</v>
      </c>
      <c r="L43" s="107">
        <v>11713</v>
      </c>
      <c r="M43" s="108">
        <v>10969</v>
      </c>
    </row>
    <row r="44" spans="2:13" ht="27.75" customHeight="1" x14ac:dyDescent="0.15">
      <c r="B44" s="1274"/>
      <c r="C44" s="1275"/>
      <c r="D44" s="105"/>
      <c r="E44" s="1280" t="s">
        <v>34</v>
      </c>
      <c r="F44" s="1280"/>
      <c r="G44" s="1280"/>
      <c r="H44" s="1281"/>
      <c r="I44" s="106">
        <v>151</v>
      </c>
      <c r="J44" s="107">
        <v>139</v>
      </c>
      <c r="K44" s="107">
        <v>116</v>
      </c>
      <c r="L44" s="107">
        <v>118</v>
      </c>
      <c r="M44" s="108">
        <v>139</v>
      </c>
    </row>
    <row r="45" spans="2:13" ht="27.75" customHeight="1" x14ac:dyDescent="0.15">
      <c r="B45" s="1274"/>
      <c r="C45" s="1275"/>
      <c r="D45" s="105"/>
      <c r="E45" s="1280" t="s">
        <v>35</v>
      </c>
      <c r="F45" s="1280"/>
      <c r="G45" s="1280"/>
      <c r="H45" s="1281"/>
      <c r="I45" s="106">
        <v>2590</v>
      </c>
      <c r="J45" s="107">
        <v>2374</v>
      </c>
      <c r="K45" s="107">
        <v>2348</v>
      </c>
      <c r="L45" s="107">
        <v>2282</v>
      </c>
      <c r="M45" s="108">
        <v>2205</v>
      </c>
    </row>
    <row r="46" spans="2:13" ht="27.75" customHeight="1" x14ac:dyDescent="0.15">
      <c r="B46" s="1274"/>
      <c r="C46" s="1275"/>
      <c r="D46" s="109"/>
      <c r="E46" s="1280" t="s">
        <v>36</v>
      </c>
      <c r="F46" s="1280"/>
      <c r="G46" s="1280"/>
      <c r="H46" s="1281"/>
      <c r="I46" s="106" t="s">
        <v>512</v>
      </c>
      <c r="J46" s="107" t="s">
        <v>512</v>
      </c>
      <c r="K46" s="107" t="s">
        <v>512</v>
      </c>
      <c r="L46" s="107" t="s">
        <v>512</v>
      </c>
      <c r="M46" s="108" t="s">
        <v>512</v>
      </c>
    </row>
    <row r="47" spans="2:13" ht="27.75" customHeight="1" x14ac:dyDescent="0.15">
      <c r="B47" s="1274"/>
      <c r="C47" s="1275"/>
      <c r="D47" s="110"/>
      <c r="E47" s="1282" t="s">
        <v>37</v>
      </c>
      <c r="F47" s="1283"/>
      <c r="G47" s="1283"/>
      <c r="H47" s="1284"/>
      <c r="I47" s="106" t="s">
        <v>512</v>
      </c>
      <c r="J47" s="107" t="s">
        <v>512</v>
      </c>
      <c r="K47" s="107" t="s">
        <v>512</v>
      </c>
      <c r="L47" s="107" t="s">
        <v>512</v>
      </c>
      <c r="M47" s="108" t="s">
        <v>512</v>
      </c>
    </row>
    <row r="48" spans="2:13" ht="27.75" customHeight="1" x14ac:dyDescent="0.15">
      <c r="B48" s="1274"/>
      <c r="C48" s="1275"/>
      <c r="D48" s="105"/>
      <c r="E48" s="1280" t="s">
        <v>38</v>
      </c>
      <c r="F48" s="1280"/>
      <c r="G48" s="1280"/>
      <c r="H48" s="1281"/>
      <c r="I48" s="106" t="s">
        <v>512</v>
      </c>
      <c r="J48" s="107" t="s">
        <v>512</v>
      </c>
      <c r="K48" s="107" t="s">
        <v>512</v>
      </c>
      <c r="L48" s="107" t="s">
        <v>512</v>
      </c>
      <c r="M48" s="108" t="s">
        <v>512</v>
      </c>
    </row>
    <row r="49" spans="2:13" ht="27.75" customHeight="1" x14ac:dyDescent="0.15">
      <c r="B49" s="1276"/>
      <c r="C49" s="1277"/>
      <c r="D49" s="105"/>
      <c r="E49" s="1280" t="s">
        <v>39</v>
      </c>
      <c r="F49" s="1280"/>
      <c r="G49" s="1280"/>
      <c r="H49" s="1281"/>
      <c r="I49" s="106" t="s">
        <v>512</v>
      </c>
      <c r="J49" s="107" t="s">
        <v>512</v>
      </c>
      <c r="K49" s="107" t="s">
        <v>512</v>
      </c>
      <c r="L49" s="107" t="s">
        <v>512</v>
      </c>
      <c r="M49" s="108" t="s">
        <v>512</v>
      </c>
    </row>
    <row r="50" spans="2:13" ht="27.75" customHeight="1" x14ac:dyDescent="0.15">
      <c r="B50" s="1285" t="s">
        <v>40</v>
      </c>
      <c r="C50" s="1286"/>
      <c r="D50" s="111"/>
      <c r="E50" s="1280" t="s">
        <v>41</v>
      </c>
      <c r="F50" s="1280"/>
      <c r="G50" s="1280"/>
      <c r="H50" s="1281"/>
      <c r="I50" s="106">
        <v>3682</v>
      </c>
      <c r="J50" s="107">
        <v>4546</v>
      </c>
      <c r="K50" s="107">
        <v>4853</v>
      </c>
      <c r="L50" s="107">
        <v>5353</v>
      </c>
      <c r="M50" s="108">
        <v>5631</v>
      </c>
    </row>
    <row r="51" spans="2:13" ht="27.75" customHeight="1" x14ac:dyDescent="0.15">
      <c r="B51" s="1274"/>
      <c r="C51" s="1275"/>
      <c r="D51" s="105"/>
      <c r="E51" s="1280" t="s">
        <v>42</v>
      </c>
      <c r="F51" s="1280"/>
      <c r="G51" s="1280"/>
      <c r="H51" s="1281"/>
      <c r="I51" s="106">
        <v>104</v>
      </c>
      <c r="J51" s="107">
        <v>102</v>
      </c>
      <c r="K51" s="107">
        <v>90</v>
      </c>
      <c r="L51" s="107">
        <v>65</v>
      </c>
      <c r="M51" s="108">
        <v>40</v>
      </c>
    </row>
    <row r="52" spans="2:13" ht="27.75" customHeight="1" x14ac:dyDescent="0.15">
      <c r="B52" s="1276"/>
      <c r="C52" s="1277"/>
      <c r="D52" s="105"/>
      <c r="E52" s="1280" t="s">
        <v>43</v>
      </c>
      <c r="F52" s="1280"/>
      <c r="G52" s="1280"/>
      <c r="H52" s="1281"/>
      <c r="I52" s="106">
        <v>22998</v>
      </c>
      <c r="J52" s="107">
        <v>23763</v>
      </c>
      <c r="K52" s="107">
        <v>23654</v>
      </c>
      <c r="L52" s="107">
        <v>23172</v>
      </c>
      <c r="M52" s="108">
        <v>22691</v>
      </c>
    </row>
    <row r="53" spans="2:13" ht="27.75" customHeight="1" thickBot="1" x14ac:dyDescent="0.2">
      <c r="B53" s="1287" t="s">
        <v>44</v>
      </c>
      <c r="C53" s="1288"/>
      <c r="D53" s="112"/>
      <c r="E53" s="1289" t="s">
        <v>45</v>
      </c>
      <c r="F53" s="1289"/>
      <c r="G53" s="1289"/>
      <c r="H53" s="1290"/>
      <c r="I53" s="113">
        <v>8368</v>
      </c>
      <c r="J53" s="114">
        <v>6807</v>
      </c>
      <c r="K53" s="114">
        <v>6384</v>
      </c>
      <c r="L53" s="114">
        <v>5732</v>
      </c>
      <c r="M53" s="115">
        <v>4753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AfZFPy8NFyyOF81pPe8qb4OYJUBID93pyVtKfgOcFXad/SFqMm4kgQ6Kk7nyb54+fFG6MyioPyOAxE5Eo7ssA==" saltValue="VBcJi+Lvqk+XZQbL9zi0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299" t="s">
        <v>48</v>
      </c>
      <c r="D55" s="1299"/>
      <c r="E55" s="1300"/>
      <c r="F55" s="127">
        <v>3229</v>
      </c>
      <c r="G55" s="127">
        <v>3367</v>
      </c>
      <c r="H55" s="128">
        <v>3677</v>
      </c>
    </row>
    <row r="56" spans="2:8" ht="52.5" customHeight="1" x14ac:dyDescent="0.15">
      <c r="B56" s="129"/>
      <c r="C56" s="1301" t="s">
        <v>49</v>
      </c>
      <c r="D56" s="1301"/>
      <c r="E56" s="1302"/>
      <c r="F56" s="130">
        <v>654</v>
      </c>
      <c r="G56" s="130">
        <v>727</v>
      </c>
      <c r="H56" s="131">
        <v>399</v>
      </c>
    </row>
    <row r="57" spans="2:8" ht="53.25" customHeight="1" x14ac:dyDescent="0.15">
      <c r="B57" s="129"/>
      <c r="C57" s="1303" t="s">
        <v>50</v>
      </c>
      <c r="D57" s="1303"/>
      <c r="E57" s="1304"/>
      <c r="F57" s="132">
        <v>1797</v>
      </c>
      <c r="G57" s="132">
        <v>2012</v>
      </c>
      <c r="H57" s="133">
        <v>2186</v>
      </c>
    </row>
    <row r="58" spans="2:8" ht="45.75" customHeight="1" x14ac:dyDescent="0.15">
      <c r="B58" s="134"/>
      <c r="C58" s="1291" t="s">
        <v>574</v>
      </c>
      <c r="D58" s="1292"/>
      <c r="E58" s="1293"/>
      <c r="F58" s="135">
        <v>1662</v>
      </c>
      <c r="G58" s="135">
        <v>1666</v>
      </c>
      <c r="H58" s="136">
        <v>1669</v>
      </c>
    </row>
    <row r="59" spans="2:8" ht="45.75" customHeight="1" x14ac:dyDescent="0.15">
      <c r="B59" s="134"/>
      <c r="C59" s="1291" t="s">
        <v>575</v>
      </c>
      <c r="D59" s="1292"/>
      <c r="E59" s="1293"/>
      <c r="F59" s="135" t="s">
        <v>578</v>
      </c>
      <c r="G59" s="135">
        <v>235</v>
      </c>
      <c r="H59" s="136">
        <v>335</v>
      </c>
    </row>
    <row r="60" spans="2:8" ht="45.75" customHeight="1" x14ac:dyDescent="0.15">
      <c r="B60" s="134"/>
      <c r="C60" s="1291" t="s">
        <v>576</v>
      </c>
      <c r="D60" s="1292"/>
      <c r="E60" s="1293"/>
      <c r="F60" s="135">
        <v>96</v>
      </c>
      <c r="G60" s="135">
        <v>67</v>
      </c>
      <c r="H60" s="136">
        <v>136</v>
      </c>
    </row>
    <row r="61" spans="2:8" ht="45.75" customHeight="1" x14ac:dyDescent="0.15">
      <c r="B61" s="134"/>
      <c r="C61" s="1291" t="s">
        <v>577</v>
      </c>
      <c r="D61" s="1292"/>
      <c r="E61" s="1293"/>
      <c r="F61" s="135">
        <v>39</v>
      </c>
      <c r="G61" s="135">
        <v>44</v>
      </c>
      <c r="H61" s="136">
        <v>46</v>
      </c>
    </row>
    <row r="62" spans="2:8" ht="45.75" customHeight="1" thickBot="1" x14ac:dyDescent="0.2">
      <c r="B62" s="137"/>
      <c r="C62" s="1294"/>
      <c r="D62" s="1295"/>
      <c r="E62" s="1296"/>
      <c r="F62" s="138"/>
      <c r="G62" s="138"/>
      <c r="H62" s="139"/>
    </row>
    <row r="63" spans="2:8" ht="52.5" customHeight="1" thickBot="1" x14ac:dyDescent="0.2">
      <c r="B63" s="140"/>
      <c r="C63" s="1297" t="s">
        <v>51</v>
      </c>
      <c r="D63" s="1297"/>
      <c r="E63" s="1298"/>
      <c r="F63" s="141">
        <v>5680</v>
      </c>
      <c r="G63" s="141">
        <v>6106</v>
      </c>
      <c r="H63" s="142">
        <v>6262</v>
      </c>
    </row>
    <row r="64" spans="2:8" ht="15" customHeight="1" x14ac:dyDescent="0.15"/>
    <row r="65" ht="0" hidden="1" customHeight="1" x14ac:dyDescent="0.15"/>
    <row r="66" ht="0" hidden="1" customHeight="1" x14ac:dyDescent="0.15"/>
  </sheetData>
  <sheetProtection algorithmName="SHA-512" hashValue="R03sGn4qX6Cz66M5VIPMNX7KYvgbz3NmmsIxvr9JM6sI13CVUhnIes2dd1Q/VdCrn5L2YMCOAGE4qwK7yAEPsg==" saltValue="QiEjJIspK0j/9dhpTgLZ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595</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596</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553</v>
      </c>
      <c r="BQ50" s="1311"/>
      <c r="BR50" s="1311"/>
      <c r="BS50" s="1311"/>
      <c r="BT50" s="1311"/>
      <c r="BU50" s="1311"/>
      <c r="BV50" s="1311"/>
      <c r="BW50" s="1311"/>
      <c r="BX50" s="1311" t="s">
        <v>554</v>
      </c>
      <c r="BY50" s="1311"/>
      <c r="BZ50" s="1311"/>
      <c r="CA50" s="1311"/>
      <c r="CB50" s="1311"/>
      <c r="CC50" s="1311"/>
      <c r="CD50" s="1311"/>
      <c r="CE50" s="1311"/>
      <c r="CF50" s="1311" t="s">
        <v>555</v>
      </c>
      <c r="CG50" s="1311"/>
      <c r="CH50" s="1311"/>
      <c r="CI50" s="1311"/>
      <c r="CJ50" s="1311"/>
      <c r="CK50" s="1311"/>
      <c r="CL50" s="1311"/>
      <c r="CM50" s="1311"/>
      <c r="CN50" s="1311" t="s">
        <v>556</v>
      </c>
      <c r="CO50" s="1311"/>
      <c r="CP50" s="1311"/>
      <c r="CQ50" s="1311"/>
      <c r="CR50" s="1311"/>
      <c r="CS50" s="1311"/>
      <c r="CT50" s="1311"/>
      <c r="CU50" s="1311"/>
      <c r="CV50" s="1311" t="s">
        <v>557</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597</v>
      </c>
      <c r="AO51" s="1310"/>
      <c r="AP51" s="1310"/>
      <c r="AQ51" s="1310"/>
      <c r="AR51" s="1310"/>
      <c r="AS51" s="1310"/>
      <c r="AT51" s="1310"/>
      <c r="AU51" s="1310"/>
      <c r="AV51" s="1310"/>
      <c r="AW51" s="1310"/>
      <c r="AX51" s="1310"/>
      <c r="AY51" s="1310"/>
      <c r="AZ51" s="1310"/>
      <c r="BA51" s="1310"/>
      <c r="BB51" s="1310" t="s">
        <v>598</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103.4</v>
      </c>
      <c r="BY51" s="1307"/>
      <c r="BZ51" s="1307"/>
      <c r="CA51" s="1307"/>
      <c r="CB51" s="1307"/>
      <c r="CC51" s="1307"/>
      <c r="CD51" s="1307"/>
      <c r="CE51" s="1307"/>
      <c r="CF51" s="1307">
        <v>98</v>
      </c>
      <c r="CG51" s="1307"/>
      <c r="CH51" s="1307"/>
      <c r="CI51" s="1307"/>
      <c r="CJ51" s="1307"/>
      <c r="CK51" s="1307"/>
      <c r="CL51" s="1307"/>
      <c r="CM51" s="1307"/>
      <c r="CN51" s="1307">
        <v>91.6</v>
      </c>
      <c r="CO51" s="1307"/>
      <c r="CP51" s="1307"/>
      <c r="CQ51" s="1307"/>
      <c r="CR51" s="1307"/>
      <c r="CS51" s="1307"/>
      <c r="CT51" s="1307"/>
      <c r="CU51" s="1307"/>
      <c r="CV51" s="1307">
        <v>77.3</v>
      </c>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599</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56.8</v>
      </c>
      <c r="BY53" s="1307"/>
      <c r="BZ53" s="1307"/>
      <c r="CA53" s="1307"/>
      <c r="CB53" s="1307"/>
      <c r="CC53" s="1307"/>
      <c r="CD53" s="1307"/>
      <c r="CE53" s="1307"/>
      <c r="CF53" s="1307">
        <v>57.9</v>
      </c>
      <c r="CG53" s="1307"/>
      <c r="CH53" s="1307"/>
      <c r="CI53" s="1307"/>
      <c r="CJ53" s="1307"/>
      <c r="CK53" s="1307"/>
      <c r="CL53" s="1307"/>
      <c r="CM53" s="1307"/>
      <c r="CN53" s="1307">
        <v>58.3</v>
      </c>
      <c r="CO53" s="1307"/>
      <c r="CP53" s="1307"/>
      <c r="CQ53" s="1307"/>
      <c r="CR53" s="1307"/>
      <c r="CS53" s="1307"/>
      <c r="CT53" s="1307"/>
      <c r="CU53" s="1307"/>
      <c r="CV53" s="1307">
        <v>60.3</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600</v>
      </c>
      <c r="AO55" s="1311"/>
      <c r="AP55" s="1311"/>
      <c r="AQ55" s="1311"/>
      <c r="AR55" s="1311"/>
      <c r="AS55" s="1311"/>
      <c r="AT55" s="1311"/>
      <c r="AU55" s="1311"/>
      <c r="AV55" s="1311"/>
      <c r="AW55" s="1311"/>
      <c r="AX55" s="1311"/>
      <c r="AY55" s="1311"/>
      <c r="AZ55" s="1311"/>
      <c r="BA55" s="1311"/>
      <c r="BB55" s="1310" t="s">
        <v>598</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44.9</v>
      </c>
      <c r="BY55" s="1307"/>
      <c r="BZ55" s="1307"/>
      <c r="CA55" s="1307"/>
      <c r="CB55" s="1307"/>
      <c r="CC55" s="1307"/>
      <c r="CD55" s="1307"/>
      <c r="CE55" s="1307"/>
      <c r="CF55" s="1307">
        <v>44.9</v>
      </c>
      <c r="CG55" s="1307"/>
      <c r="CH55" s="1307"/>
      <c r="CI55" s="1307"/>
      <c r="CJ55" s="1307"/>
      <c r="CK55" s="1307"/>
      <c r="CL55" s="1307"/>
      <c r="CM55" s="1307"/>
      <c r="CN55" s="1307">
        <v>40.799999999999997</v>
      </c>
      <c r="CO55" s="1307"/>
      <c r="CP55" s="1307"/>
      <c r="CQ55" s="1307"/>
      <c r="CR55" s="1307"/>
      <c r="CS55" s="1307"/>
      <c r="CT55" s="1307"/>
      <c r="CU55" s="1307"/>
      <c r="CV55" s="1307">
        <v>38.5</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599</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61.9</v>
      </c>
      <c r="BY57" s="1307"/>
      <c r="BZ57" s="1307"/>
      <c r="CA57" s="1307"/>
      <c r="CB57" s="1307"/>
      <c r="CC57" s="1307"/>
      <c r="CD57" s="1307"/>
      <c r="CE57" s="1307"/>
      <c r="CF57" s="1307">
        <v>62.6</v>
      </c>
      <c r="CG57" s="1307"/>
      <c r="CH57" s="1307"/>
      <c r="CI57" s="1307"/>
      <c r="CJ57" s="1307"/>
      <c r="CK57" s="1307"/>
      <c r="CL57" s="1307"/>
      <c r="CM57" s="1307"/>
      <c r="CN57" s="1307">
        <v>63.5</v>
      </c>
      <c r="CO57" s="1307"/>
      <c r="CP57" s="1307"/>
      <c r="CQ57" s="1307"/>
      <c r="CR57" s="1307"/>
      <c r="CS57" s="1307"/>
      <c r="CT57" s="1307"/>
      <c r="CU57" s="1307"/>
      <c r="CV57" s="1307">
        <v>64.900000000000006</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601</v>
      </c>
    </row>
    <row r="64" spans="1:109" x14ac:dyDescent="0.15">
      <c r="B64" s="394"/>
      <c r="G64" s="401"/>
      <c r="I64" s="414"/>
      <c r="J64" s="414"/>
      <c r="K64" s="414"/>
      <c r="L64" s="414"/>
      <c r="M64" s="414"/>
      <c r="N64" s="415"/>
      <c r="AM64" s="401"/>
      <c r="AN64" s="401" t="s">
        <v>594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602</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596</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553</v>
      </c>
      <c r="BQ72" s="1311"/>
      <c r="BR72" s="1311"/>
      <c r="BS72" s="1311"/>
      <c r="BT72" s="1311"/>
      <c r="BU72" s="1311"/>
      <c r="BV72" s="1311"/>
      <c r="BW72" s="1311"/>
      <c r="BX72" s="1311" t="s">
        <v>554</v>
      </c>
      <c r="BY72" s="1311"/>
      <c r="BZ72" s="1311"/>
      <c r="CA72" s="1311"/>
      <c r="CB72" s="1311"/>
      <c r="CC72" s="1311"/>
      <c r="CD72" s="1311"/>
      <c r="CE72" s="1311"/>
      <c r="CF72" s="1311" t="s">
        <v>555</v>
      </c>
      <c r="CG72" s="1311"/>
      <c r="CH72" s="1311"/>
      <c r="CI72" s="1311"/>
      <c r="CJ72" s="1311"/>
      <c r="CK72" s="1311"/>
      <c r="CL72" s="1311"/>
      <c r="CM72" s="1311"/>
      <c r="CN72" s="1311" t="s">
        <v>556</v>
      </c>
      <c r="CO72" s="1311"/>
      <c r="CP72" s="1311"/>
      <c r="CQ72" s="1311"/>
      <c r="CR72" s="1311"/>
      <c r="CS72" s="1311"/>
      <c r="CT72" s="1311"/>
      <c r="CU72" s="1311"/>
      <c r="CV72" s="1311" t="s">
        <v>557</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597</v>
      </c>
      <c r="AO73" s="1310"/>
      <c r="AP73" s="1310"/>
      <c r="AQ73" s="1310"/>
      <c r="AR73" s="1310"/>
      <c r="AS73" s="1310"/>
      <c r="AT73" s="1310"/>
      <c r="AU73" s="1310"/>
      <c r="AV73" s="1310"/>
      <c r="AW73" s="1310"/>
      <c r="AX73" s="1310"/>
      <c r="AY73" s="1310"/>
      <c r="AZ73" s="1310"/>
      <c r="BA73" s="1310"/>
      <c r="BB73" s="1310" t="s">
        <v>598</v>
      </c>
      <c r="BC73" s="1310"/>
      <c r="BD73" s="1310"/>
      <c r="BE73" s="1310"/>
      <c r="BF73" s="1310"/>
      <c r="BG73" s="1310"/>
      <c r="BH73" s="1310"/>
      <c r="BI73" s="1310"/>
      <c r="BJ73" s="1310"/>
      <c r="BK73" s="1310"/>
      <c r="BL73" s="1310"/>
      <c r="BM73" s="1310"/>
      <c r="BN73" s="1310"/>
      <c r="BO73" s="1310"/>
      <c r="BP73" s="1307">
        <v>128.80000000000001</v>
      </c>
      <c r="BQ73" s="1307"/>
      <c r="BR73" s="1307"/>
      <c r="BS73" s="1307"/>
      <c r="BT73" s="1307"/>
      <c r="BU73" s="1307"/>
      <c r="BV73" s="1307"/>
      <c r="BW73" s="1307"/>
      <c r="BX73" s="1307">
        <v>103.4</v>
      </c>
      <c r="BY73" s="1307"/>
      <c r="BZ73" s="1307"/>
      <c r="CA73" s="1307"/>
      <c r="CB73" s="1307"/>
      <c r="CC73" s="1307"/>
      <c r="CD73" s="1307"/>
      <c r="CE73" s="1307"/>
      <c r="CF73" s="1307">
        <v>98</v>
      </c>
      <c r="CG73" s="1307"/>
      <c r="CH73" s="1307"/>
      <c r="CI73" s="1307"/>
      <c r="CJ73" s="1307"/>
      <c r="CK73" s="1307"/>
      <c r="CL73" s="1307"/>
      <c r="CM73" s="1307"/>
      <c r="CN73" s="1307">
        <v>91.6</v>
      </c>
      <c r="CO73" s="1307"/>
      <c r="CP73" s="1307"/>
      <c r="CQ73" s="1307"/>
      <c r="CR73" s="1307"/>
      <c r="CS73" s="1307"/>
      <c r="CT73" s="1307"/>
      <c r="CU73" s="1307"/>
      <c r="CV73" s="1307">
        <v>77.3</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603</v>
      </c>
      <c r="BC75" s="1310"/>
      <c r="BD75" s="1310"/>
      <c r="BE75" s="1310"/>
      <c r="BF75" s="1310"/>
      <c r="BG75" s="1310"/>
      <c r="BH75" s="1310"/>
      <c r="BI75" s="1310"/>
      <c r="BJ75" s="1310"/>
      <c r="BK75" s="1310"/>
      <c r="BL75" s="1310"/>
      <c r="BM75" s="1310"/>
      <c r="BN75" s="1310"/>
      <c r="BO75" s="1310"/>
      <c r="BP75" s="1307">
        <v>13.6</v>
      </c>
      <c r="BQ75" s="1307"/>
      <c r="BR75" s="1307"/>
      <c r="BS75" s="1307"/>
      <c r="BT75" s="1307"/>
      <c r="BU75" s="1307"/>
      <c r="BV75" s="1307"/>
      <c r="BW75" s="1307"/>
      <c r="BX75" s="1307">
        <v>11.3</v>
      </c>
      <c r="BY75" s="1307"/>
      <c r="BZ75" s="1307"/>
      <c r="CA75" s="1307"/>
      <c r="CB75" s="1307"/>
      <c r="CC75" s="1307"/>
      <c r="CD75" s="1307"/>
      <c r="CE75" s="1307"/>
      <c r="CF75" s="1307">
        <v>10</v>
      </c>
      <c r="CG75" s="1307"/>
      <c r="CH75" s="1307"/>
      <c r="CI75" s="1307"/>
      <c r="CJ75" s="1307"/>
      <c r="CK75" s="1307"/>
      <c r="CL75" s="1307"/>
      <c r="CM75" s="1307"/>
      <c r="CN75" s="1307">
        <v>9.1999999999999993</v>
      </c>
      <c r="CO75" s="1307"/>
      <c r="CP75" s="1307"/>
      <c r="CQ75" s="1307"/>
      <c r="CR75" s="1307"/>
      <c r="CS75" s="1307"/>
      <c r="CT75" s="1307"/>
      <c r="CU75" s="1307"/>
      <c r="CV75" s="1307">
        <v>9.5</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600</v>
      </c>
      <c r="AO77" s="1311"/>
      <c r="AP77" s="1311"/>
      <c r="AQ77" s="1311"/>
      <c r="AR77" s="1311"/>
      <c r="AS77" s="1311"/>
      <c r="AT77" s="1311"/>
      <c r="AU77" s="1311"/>
      <c r="AV77" s="1311"/>
      <c r="AW77" s="1311"/>
      <c r="AX77" s="1311"/>
      <c r="AY77" s="1311"/>
      <c r="AZ77" s="1311"/>
      <c r="BA77" s="1311"/>
      <c r="BB77" s="1310" t="s">
        <v>598</v>
      </c>
      <c r="BC77" s="1310"/>
      <c r="BD77" s="1310"/>
      <c r="BE77" s="1310"/>
      <c r="BF77" s="1310"/>
      <c r="BG77" s="1310"/>
      <c r="BH77" s="1310"/>
      <c r="BI77" s="1310"/>
      <c r="BJ77" s="1310"/>
      <c r="BK77" s="1310"/>
      <c r="BL77" s="1310"/>
      <c r="BM77" s="1310"/>
      <c r="BN77" s="1310"/>
      <c r="BO77" s="1310"/>
      <c r="BP77" s="1307">
        <v>48.7</v>
      </c>
      <c r="BQ77" s="1307"/>
      <c r="BR77" s="1307"/>
      <c r="BS77" s="1307"/>
      <c r="BT77" s="1307"/>
      <c r="BU77" s="1307"/>
      <c r="BV77" s="1307"/>
      <c r="BW77" s="1307"/>
      <c r="BX77" s="1307">
        <v>44.9</v>
      </c>
      <c r="BY77" s="1307"/>
      <c r="BZ77" s="1307"/>
      <c r="CA77" s="1307"/>
      <c r="CB77" s="1307"/>
      <c r="CC77" s="1307"/>
      <c r="CD77" s="1307"/>
      <c r="CE77" s="1307"/>
      <c r="CF77" s="1307">
        <v>44.9</v>
      </c>
      <c r="CG77" s="1307"/>
      <c r="CH77" s="1307"/>
      <c r="CI77" s="1307"/>
      <c r="CJ77" s="1307"/>
      <c r="CK77" s="1307"/>
      <c r="CL77" s="1307"/>
      <c r="CM77" s="1307"/>
      <c r="CN77" s="1307">
        <v>40.799999999999997</v>
      </c>
      <c r="CO77" s="1307"/>
      <c r="CP77" s="1307"/>
      <c r="CQ77" s="1307"/>
      <c r="CR77" s="1307"/>
      <c r="CS77" s="1307"/>
      <c r="CT77" s="1307"/>
      <c r="CU77" s="1307"/>
      <c r="CV77" s="1307">
        <v>38.5</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603</v>
      </c>
      <c r="BC79" s="1310"/>
      <c r="BD79" s="1310"/>
      <c r="BE79" s="1310"/>
      <c r="BF79" s="1310"/>
      <c r="BG79" s="1310"/>
      <c r="BH79" s="1310"/>
      <c r="BI79" s="1310"/>
      <c r="BJ79" s="1310"/>
      <c r="BK79" s="1310"/>
      <c r="BL79" s="1310"/>
      <c r="BM79" s="1310"/>
      <c r="BN79" s="1310"/>
      <c r="BO79" s="1310"/>
      <c r="BP79" s="1307">
        <v>10.4</v>
      </c>
      <c r="BQ79" s="1307"/>
      <c r="BR79" s="1307"/>
      <c r="BS79" s="1307"/>
      <c r="BT79" s="1307"/>
      <c r="BU79" s="1307"/>
      <c r="BV79" s="1307"/>
      <c r="BW79" s="1307"/>
      <c r="BX79" s="1307">
        <v>8.5</v>
      </c>
      <c r="BY79" s="1307"/>
      <c r="BZ79" s="1307"/>
      <c r="CA79" s="1307"/>
      <c r="CB79" s="1307"/>
      <c r="CC79" s="1307"/>
      <c r="CD79" s="1307"/>
      <c r="CE79" s="1307"/>
      <c r="CF79" s="1307">
        <v>9.1</v>
      </c>
      <c r="CG79" s="1307"/>
      <c r="CH79" s="1307"/>
      <c r="CI79" s="1307"/>
      <c r="CJ79" s="1307"/>
      <c r="CK79" s="1307"/>
      <c r="CL79" s="1307"/>
      <c r="CM79" s="1307"/>
      <c r="CN79" s="1307">
        <v>8.9</v>
      </c>
      <c r="CO79" s="1307"/>
      <c r="CP79" s="1307"/>
      <c r="CQ79" s="1307"/>
      <c r="CR79" s="1307"/>
      <c r="CS79" s="1307"/>
      <c r="CT79" s="1307"/>
      <c r="CU79" s="1307"/>
      <c r="CV79" s="1307">
        <v>8.9</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DyFhnHhmQdOehWlAK25ssaLA5g0JVVPucu+fyjJeSbEWpqM1L0QjoqF7yL6jMXIVyeed+xFYNQi3cao/UktxQ==" saltValue="hAreImaDs06qahm4Zciqy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x+31cQHbyJ0EopC/Y0t+Bw2UChe5Gp6YHbfxxW7l/vIBeQ8bsMkDX9UaF5Wti0NIIJ1PQXd6XTs1V+TCdZDQ==" saltValue="k4+G/hDY2krKGouKgfaA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HVuYNCITBUTTBVDXLjVqLcyzJMwpfwb3vvO85EWSDXJQ1QhOytKDIb9/2UXws7N5lpXkWCA1DHd5IWjNZMuhg==" saltValue="5gZlw8/vVPQNOBSJ+Thb0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550</v>
      </c>
      <c r="G2" s="156"/>
      <c r="H2" s="157"/>
    </row>
    <row r="3" spans="1:8" x14ac:dyDescent="0.15">
      <c r="A3" s="153" t="s">
        <v>543</v>
      </c>
      <c r="B3" s="158"/>
      <c r="C3" s="159"/>
      <c r="D3" s="160">
        <v>139393</v>
      </c>
      <c r="E3" s="161"/>
      <c r="F3" s="162">
        <v>85205</v>
      </c>
      <c r="G3" s="163"/>
      <c r="H3" s="164"/>
    </row>
    <row r="4" spans="1:8" x14ac:dyDescent="0.15">
      <c r="A4" s="165"/>
      <c r="B4" s="166"/>
      <c r="C4" s="167"/>
      <c r="D4" s="168">
        <v>75831</v>
      </c>
      <c r="E4" s="169"/>
      <c r="F4" s="170">
        <v>38847</v>
      </c>
      <c r="G4" s="171"/>
      <c r="H4" s="172"/>
    </row>
    <row r="5" spans="1:8" x14ac:dyDescent="0.15">
      <c r="A5" s="153" t="s">
        <v>545</v>
      </c>
      <c r="B5" s="158"/>
      <c r="C5" s="159"/>
      <c r="D5" s="160">
        <v>88295</v>
      </c>
      <c r="E5" s="161"/>
      <c r="F5" s="162">
        <v>77577</v>
      </c>
      <c r="G5" s="163"/>
      <c r="H5" s="164"/>
    </row>
    <row r="6" spans="1:8" x14ac:dyDescent="0.15">
      <c r="A6" s="165"/>
      <c r="B6" s="166"/>
      <c r="C6" s="167"/>
      <c r="D6" s="168">
        <v>69960</v>
      </c>
      <c r="E6" s="169"/>
      <c r="F6" s="170">
        <v>40870</v>
      </c>
      <c r="G6" s="171"/>
      <c r="H6" s="172"/>
    </row>
    <row r="7" spans="1:8" x14ac:dyDescent="0.15">
      <c r="A7" s="153" t="s">
        <v>546</v>
      </c>
      <c r="B7" s="158"/>
      <c r="C7" s="159"/>
      <c r="D7" s="160">
        <v>117407</v>
      </c>
      <c r="E7" s="161"/>
      <c r="F7" s="162">
        <v>115123</v>
      </c>
      <c r="G7" s="163"/>
      <c r="H7" s="164"/>
    </row>
    <row r="8" spans="1:8" x14ac:dyDescent="0.15">
      <c r="A8" s="165"/>
      <c r="B8" s="166"/>
      <c r="C8" s="167"/>
      <c r="D8" s="168">
        <v>82464</v>
      </c>
      <c r="E8" s="169"/>
      <c r="F8" s="170">
        <v>46026</v>
      </c>
      <c r="G8" s="171"/>
      <c r="H8" s="172"/>
    </row>
    <row r="9" spans="1:8" x14ac:dyDescent="0.15">
      <c r="A9" s="153" t="s">
        <v>547</v>
      </c>
      <c r="B9" s="158"/>
      <c r="C9" s="159"/>
      <c r="D9" s="160">
        <v>128063</v>
      </c>
      <c r="E9" s="161"/>
      <c r="F9" s="162">
        <v>98899</v>
      </c>
      <c r="G9" s="163"/>
      <c r="H9" s="164"/>
    </row>
    <row r="10" spans="1:8" x14ac:dyDescent="0.15">
      <c r="A10" s="165"/>
      <c r="B10" s="166"/>
      <c r="C10" s="167"/>
      <c r="D10" s="168">
        <v>95838</v>
      </c>
      <c r="E10" s="169"/>
      <c r="F10" s="170">
        <v>43734</v>
      </c>
      <c r="G10" s="171"/>
      <c r="H10" s="172"/>
    </row>
    <row r="11" spans="1:8" x14ac:dyDescent="0.15">
      <c r="A11" s="153" t="s">
        <v>548</v>
      </c>
      <c r="B11" s="158"/>
      <c r="C11" s="159"/>
      <c r="D11" s="160">
        <v>121082</v>
      </c>
      <c r="E11" s="161"/>
      <c r="F11" s="162">
        <v>96462</v>
      </c>
      <c r="G11" s="163"/>
      <c r="H11" s="164"/>
    </row>
    <row r="12" spans="1:8" x14ac:dyDescent="0.15">
      <c r="A12" s="165"/>
      <c r="B12" s="166"/>
      <c r="C12" s="173"/>
      <c r="D12" s="168">
        <v>91744</v>
      </c>
      <c r="E12" s="169"/>
      <c r="F12" s="170">
        <v>39886</v>
      </c>
      <c r="G12" s="171"/>
      <c r="H12" s="172"/>
    </row>
    <row r="13" spans="1:8" x14ac:dyDescent="0.15">
      <c r="A13" s="153"/>
      <c r="B13" s="158"/>
      <c r="C13" s="174"/>
      <c r="D13" s="175">
        <v>118848</v>
      </c>
      <c r="E13" s="176"/>
      <c r="F13" s="177">
        <v>94653</v>
      </c>
      <c r="G13" s="178"/>
      <c r="H13" s="164"/>
    </row>
    <row r="14" spans="1:8" x14ac:dyDescent="0.15">
      <c r="A14" s="165"/>
      <c r="B14" s="166"/>
      <c r="C14" s="167"/>
      <c r="D14" s="168">
        <v>83167</v>
      </c>
      <c r="E14" s="169"/>
      <c r="F14" s="170">
        <v>41873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3.54</v>
      </c>
      <c r="C19" s="179">
        <f>ROUND(VALUE(SUBSTITUTE(実質収支比率等に係る経年分析!G$48,"▲","-")),2)</f>
        <v>4.0999999999999996</v>
      </c>
      <c r="D19" s="179">
        <f>ROUND(VALUE(SUBSTITUTE(実質収支比率等に係る経年分析!H$48,"▲","-")),2)</f>
        <v>4.16</v>
      </c>
      <c r="E19" s="179">
        <f>ROUND(VALUE(SUBSTITUTE(実質収支比率等に係る経年分析!I$48,"▲","-")),2)</f>
        <v>3.69</v>
      </c>
      <c r="F19" s="179">
        <f>ROUND(VALUE(SUBSTITUTE(実質収支比率等に係る経年分析!J$48,"▲","-")),2)</f>
        <v>4.91</v>
      </c>
    </row>
    <row r="20" spans="1:11" x14ac:dyDescent="0.15">
      <c r="A20" s="179" t="s">
        <v>55</v>
      </c>
      <c r="B20" s="179">
        <f>ROUND(VALUE(SUBSTITUTE(実質収支比率等に係る経年分析!F$47,"▲","-")),2)</f>
        <v>32.57</v>
      </c>
      <c r="C20" s="179">
        <f>ROUND(VALUE(SUBSTITUTE(実質収支比率等に係る経年分析!G$47,"▲","-")),2)</f>
        <v>35.26</v>
      </c>
      <c r="D20" s="179">
        <f>ROUND(VALUE(SUBSTITUTE(実質収支比率等に係る経年分析!H$47,"▲","-")),2)</f>
        <v>37.92</v>
      </c>
      <c r="E20" s="179">
        <f>ROUND(VALUE(SUBSTITUTE(実質収支比率等に係る経年分析!I$47,"▲","-")),2)</f>
        <v>40.1</v>
      </c>
      <c r="F20" s="179">
        <f>ROUND(VALUE(SUBSTITUTE(実質収支比率等に係る経年分析!J$47,"▲","-")),2)</f>
        <v>44.07</v>
      </c>
    </row>
    <row r="21" spans="1:11" x14ac:dyDescent="0.15">
      <c r="A21" s="179" t="s">
        <v>56</v>
      </c>
      <c r="B21" s="179">
        <f>IF(ISNUMBER(VALUE(SUBSTITUTE(実質収支比率等に係る経年分析!F$49,"▲","-"))),ROUND(VALUE(SUBSTITUTE(実質収支比率等に係る経年分析!F$49,"▲","-")),2),NA())</f>
        <v>10.57</v>
      </c>
      <c r="C21" s="179">
        <f>IF(ISNUMBER(VALUE(SUBSTITUTE(実質収支比率等に係る経年分析!G$49,"▲","-"))),ROUND(VALUE(SUBSTITUTE(実質収支比率等に係る経年分析!G$49,"▲","-")),2),NA())</f>
        <v>4.95</v>
      </c>
      <c r="D21" s="179">
        <f>IF(ISNUMBER(VALUE(SUBSTITUTE(実質収支比率等に係る経年分析!H$49,"▲","-"))),ROUND(VALUE(SUBSTITUTE(実質収支比率等に係る経年分析!H$49,"▲","-")),2),NA())</f>
        <v>4.55</v>
      </c>
      <c r="E21" s="179">
        <f>IF(ISNUMBER(VALUE(SUBSTITUTE(実質収支比率等に係る経年分析!I$49,"▲","-"))),ROUND(VALUE(SUBSTITUTE(実質収支比率等に係る経年分析!I$49,"▲","-")),2),NA())</f>
        <v>-1.01</v>
      </c>
      <c r="F21" s="179">
        <f>IF(ISNUMBER(VALUE(SUBSTITUTE(実質収支比率等に係る経年分析!J$49,"▲","-"))),ROUND(VALUE(SUBSTITUTE(実質収支比率等に係る経年分析!J$49,"▲","-")),2),NA())</f>
        <v>8.42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矢田川憩いの村事業特別会計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x14ac:dyDescent="0.15">
      <c r="A31" s="180" t="str">
        <f>IF(連結実質赤字比率に係る赤字・黒字の構成分析!C$39="",NA(),連結実質赤字比率に係る赤字・黒字の構成分析!C$39)</f>
        <v>公立香住病院事業企業会計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0.76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0.65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0.62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0.57999999999999996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0.25</v>
      </c>
    </row>
    <row r="32" spans="1:11" x14ac:dyDescent="0.15">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0.28000000000000003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0.34</v>
      </c>
    </row>
    <row r="33" spans="1:16" x14ac:dyDescent="0.15">
      <c r="A33" s="180" t="str">
        <f>IF(連結実質赤字比率に係る赤字・黒字の構成分析!C$37="",NA(),連結実質赤字比率に係る赤字・黒字の構成分析!C$37)</f>
        <v>下水道事業企業会計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0.78</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7.0000000000000007E-2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0.79</v>
      </c>
    </row>
    <row r="35" spans="1:16" x14ac:dyDescent="0.15">
      <c r="A35" s="180" t="str">
        <f>IF(連結実質赤字比率に係る赤字・黒字の構成分析!C$35="",NA(),連結実質赤字比率に係る赤字・黒字の構成分析!C$35)</f>
        <v>水道事業企業会計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3.76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3.86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3.62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3.13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2.14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3.54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4.08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4.16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3.68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4.9000000000000004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2189</v>
      </c>
      <c r="E42" s="181"/>
      <c r="F42" s="181"/>
      <c r="G42" s="181">
        <f>'実質公債費比率（分子）の構造'!L$52</f>
        <v>2079</v>
      </c>
      <c r="H42" s="181"/>
      <c r="I42" s="181"/>
      <c r="J42" s="181">
        <f>'実質公債費比率（分子）の構造'!M$52</f>
        <v>2042</v>
      </c>
      <c r="K42" s="181"/>
      <c r="L42" s="181"/>
      <c r="M42" s="181">
        <f>'実質公債費比率（分子）の構造'!N$52</f>
        <v>2168</v>
      </c>
      <c r="N42" s="181"/>
      <c r="O42" s="181"/>
      <c r="P42" s="181">
        <f>'実質公債費比率（分子）の構造'!O$52</f>
        <v>2232</v>
      </c>
    </row>
    <row r="43" spans="1:16" x14ac:dyDescent="0.15">
      <c r="A43" s="181" t="s">
        <v>18</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14</v>
      </c>
      <c r="C44" s="181"/>
      <c r="D44" s="181"/>
      <c r="E44" s="181">
        <f>'実質公債費比率（分子）の構造'!L$50</f>
        <v>13</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x14ac:dyDescent="0.15">
      <c r="A45" s="181" t="s">
        <v>65</v>
      </c>
      <c r="B45" s="181">
        <f>'実質公債費比率（分子）の構造'!K$49</f>
        <v>19</v>
      </c>
      <c r="C45" s="181"/>
      <c r="D45" s="181"/>
      <c r="E45" s="181">
        <f>'実質公債費比率（分子）の構造'!L$49</f>
        <v>15</v>
      </c>
      <c r="F45" s="181"/>
      <c r="G45" s="181"/>
      <c r="H45" s="181">
        <f>'実質公債費比率（分子）の構造'!M$49</f>
        <v>16</v>
      </c>
      <c r="I45" s="181"/>
      <c r="J45" s="181"/>
      <c r="K45" s="181">
        <f>'実質公債費比率（分子）の構造'!N$49</f>
        <v>16</v>
      </c>
      <c r="L45" s="181"/>
      <c r="M45" s="181"/>
      <c r="N45" s="181">
        <f>'実質公債費比率（分子）の構造'!O$49</f>
        <v>23</v>
      </c>
      <c r="O45" s="181"/>
      <c r="P45" s="181"/>
    </row>
    <row r="46" spans="1:16" x14ac:dyDescent="0.15">
      <c r="A46" s="181" t="s">
        <v>66</v>
      </c>
      <c r="B46" s="181">
        <f>'実質公債費比率（分子）の構造'!K$48</f>
        <v>944</v>
      </c>
      <c r="C46" s="181"/>
      <c r="D46" s="181"/>
      <c r="E46" s="181">
        <f>'実質公債費比率（分子）の構造'!L$48</f>
        <v>887</v>
      </c>
      <c r="F46" s="181"/>
      <c r="G46" s="181"/>
      <c r="H46" s="181">
        <f>'実質公債費比率（分子）の構造'!M$48</f>
        <v>821</v>
      </c>
      <c r="I46" s="181"/>
      <c r="J46" s="181"/>
      <c r="K46" s="181">
        <f>'実質公債費比率（分子）の構造'!N$48</f>
        <v>787</v>
      </c>
      <c r="L46" s="181"/>
      <c r="M46" s="181"/>
      <c r="N46" s="181">
        <f>'実質公債費比率（分子）の構造'!O$48</f>
        <v>779</v>
      </c>
      <c r="O46" s="181"/>
      <c r="P46" s="181"/>
    </row>
    <row r="47" spans="1:16" x14ac:dyDescent="0.15">
      <c r="A47" s="181" t="s">
        <v>67</v>
      </c>
      <c r="B47" s="181">
        <f>'実質公債費比率（分子）の構造'!K$47</f>
        <v>7</v>
      </c>
      <c r="C47" s="181"/>
      <c r="D47" s="181"/>
      <c r="E47" s="181">
        <f>'実質公債費比率（分子）の構造'!L$47</f>
        <v>3</v>
      </c>
      <c r="F47" s="181"/>
      <c r="G47" s="181"/>
      <c r="H47" s="181">
        <f>'実質公債費比率（分子）の構造'!M$47</f>
        <v>27</v>
      </c>
      <c r="I47" s="181"/>
      <c r="J47" s="181"/>
      <c r="K47" s="181">
        <f>'実質公債費比率（分子）の構造'!N$47</f>
        <v>23</v>
      </c>
      <c r="L47" s="181"/>
      <c r="M47" s="181"/>
      <c r="N47" s="181">
        <f>'実質公債費比率（分子）の構造'!O$47</f>
        <v>23</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1965</v>
      </c>
      <c r="C49" s="181"/>
      <c r="D49" s="181"/>
      <c r="E49" s="181">
        <f>'実質公債費比率（分子）の構造'!L$45</f>
        <v>1801</v>
      </c>
      <c r="F49" s="181"/>
      <c r="G49" s="181"/>
      <c r="H49" s="181">
        <f>'実質公債費比率（分子）の構造'!M$45</f>
        <v>1747</v>
      </c>
      <c r="I49" s="181"/>
      <c r="J49" s="181"/>
      <c r="K49" s="181">
        <f>'実質公債費比率（分子）の構造'!N$45</f>
        <v>1928</v>
      </c>
      <c r="L49" s="181"/>
      <c r="M49" s="181"/>
      <c r="N49" s="181">
        <f>'実質公債費比率（分子）の構造'!O$45</f>
        <v>2048</v>
      </c>
      <c r="O49" s="181"/>
      <c r="P49" s="181"/>
    </row>
    <row r="50" spans="1:16" x14ac:dyDescent="0.15">
      <c r="A50" s="181" t="s">
        <v>70</v>
      </c>
      <c r="B50" s="181" t="e">
        <f>NA()</f>
        <v>#N/A</v>
      </c>
      <c r="C50" s="181">
        <f>IF(ISNUMBER('実質公債費比率（分子）の構造'!K$53),'実質公債費比率（分子）の構造'!K$53,NA())</f>
        <v>760</v>
      </c>
      <c r="D50" s="181" t="e">
        <f>NA()</f>
        <v>#N/A</v>
      </c>
      <c r="E50" s="181" t="e">
        <f>NA()</f>
        <v>#N/A</v>
      </c>
      <c r="F50" s="181">
        <f>IF(ISNUMBER('実質公債費比率（分子）の構造'!L$53),'実質公債費比率（分子）の構造'!L$53,NA())</f>
        <v>640</v>
      </c>
      <c r="G50" s="181" t="e">
        <f>NA()</f>
        <v>#N/A</v>
      </c>
      <c r="H50" s="181" t="e">
        <f>NA()</f>
        <v>#N/A</v>
      </c>
      <c r="I50" s="181">
        <f>IF(ISNUMBER('実質公債費比率（分子）の構造'!M$53),'実質公債費比率（分子）の構造'!M$53,NA())</f>
        <v>570</v>
      </c>
      <c r="J50" s="181" t="e">
        <f>NA()</f>
        <v>#N/A</v>
      </c>
      <c r="K50" s="181" t="e">
        <f>NA()</f>
        <v>#N/A</v>
      </c>
      <c r="L50" s="181">
        <f>IF(ISNUMBER('実質公債費比率（分子）の構造'!N$53),'実質公債費比率（分子）の構造'!N$53,NA())</f>
        <v>587</v>
      </c>
      <c r="M50" s="181" t="e">
        <f>NA()</f>
        <v>#N/A</v>
      </c>
      <c r="N50" s="181" t="e">
        <f>NA()</f>
        <v>#N/A</v>
      </c>
      <c r="O50" s="181">
        <f>IF(ISNUMBER('実質公債費比率（分子）の構造'!O$53),'実質公債費比率（分子）の構造'!O$53,NA())</f>
        <v>642</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22998</v>
      </c>
      <c r="E56" s="180"/>
      <c r="F56" s="180"/>
      <c r="G56" s="180">
        <f>'将来負担比率（分子）の構造'!J$52</f>
        <v>23763</v>
      </c>
      <c r="H56" s="180"/>
      <c r="I56" s="180"/>
      <c r="J56" s="180">
        <f>'将来負担比率（分子）の構造'!K$52</f>
        <v>23654</v>
      </c>
      <c r="K56" s="180"/>
      <c r="L56" s="180"/>
      <c r="M56" s="180">
        <f>'将来負担比率（分子）の構造'!L$52</f>
        <v>23172</v>
      </c>
      <c r="N56" s="180"/>
      <c r="O56" s="180"/>
      <c r="P56" s="180">
        <f>'将来負担比率（分子）の構造'!M$52</f>
        <v>22691</v>
      </c>
    </row>
    <row r="57" spans="1:16" x14ac:dyDescent="0.15">
      <c r="A57" s="180" t="s">
        <v>42</v>
      </c>
      <c r="B57" s="180"/>
      <c r="C57" s="180"/>
      <c r="D57" s="180">
        <f>'将来負担比率（分子）の構造'!I$51</f>
        <v>104</v>
      </c>
      <c r="E57" s="180"/>
      <c r="F57" s="180"/>
      <c r="G57" s="180">
        <f>'将来負担比率（分子）の構造'!J$51</f>
        <v>102</v>
      </c>
      <c r="H57" s="180"/>
      <c r="I57" s="180"/>
      <c r="J57" s="180">
        <f>'将来負担比率（分子）の構造'!K$51</f>
        <v>90</v>
      </c>
      <c r="K57" s="180"/>
      <c r="L57" s="180"/>
      <c r="M57" s="180">
        <f>'将来負担比率（分子）の構造'!L$51</f>
        <v>65</v>
      </c>
      <c r="N57" s="180"/>
      <c r="O57" s="180"/>
      <c r="P57" s="180">
        <f>'将来負担比率（分子）の構造'!M$51</f>
        <v>40</v>
      </c>
    </row>
    <row r="58" spans="1:16" x14ac:dyDescent="0.15">
      <c r="A58" s="180" t="s">
        <v>41</v>
      </c>
      <c r="B58" s="180"/>
      <c r="C58" s="180"/>
      <c r="D58" s="180">
        <f>'将来負担比率（分子）の構造'!I$50</f>
        <v>3682</v>
      </c>
      <c r="E58" s="180"/>
      <c r="F58" s="180"/>
      <c r="G58" s="180">
        <f>'将来負担比率（分子）の構造'!J$50</f>
        <v>4546</v>
      </c>
      <c r="H58" s="180"/>
      <c r="I58" s="180"/>
      <c r="J58" s="180">
        <f>'将来負担比率（分子）の構造'!K$50</f>
        <v>4853</v>
      </c>
      <c r="K58" s="180"/>
      <c r="L58" s="180"/>
      <c r="M58" s="180">
        <f>'将来負担比率（分子）の構造'!L$50</f>
        <v>5353</v>
      </c>
      <c r="N58" s="180"/>
      <c r="O58" s="180"/>
      <c r="P58" s="180">
        <f>'将来負担比率（分子）の構造'!M$50</f>
        <v>5631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2590</v>
      </c>
      <c r="C62" s="180"/>
      <c r="D62" s="180"/>
      <c r="E62" s="180">
        <f>'将来負担比率（分子）の構造'!J$45</f>
        <v>2374</v>
      </c>
      <c r="F62" s="180"/>
      <c r="G62" s="180"/>
      <c r="H62" s="180">
        <f>'将来負担比率（分子）の構造'!K$45</f>
        <v>2348</v>
      </c>
      <c r="I62" s="180"/>
      <c r="J62" s="180"/>
      <c r="K62" s="180">
        <f>'将来負担比率（分子）の構造'!L$45</f>
        <v>2282</v>
      </c>
      <c r="L62" s="180"/>
      <c r="M62" s="180"/>
      <c r="N62" s="180">
        <f>'将来負担比率（分子）の構造'!M$45</f>
        <v>2205</v>
      </c>
      <c r="O62" s="180"/>
      <c r="P62" s="180"/>
    </row>
    <row r="63" spans="1:16" x14ac:dyDescent="0.15">
      <c r="A63" s="180" t="s">
        <v>34</v>
      </c>
      <c r="B63" s="180">
        <f>'将来負担比率（分子）の構造'!I$44</f>
        <v>151</v>
      </c>
      <c r="C63" s="180"/>
      <c r="D63" s="180"/>
      <c r="E63" s="180">
        <f>'将来負担比率（分子）の構造'!J$44</f>
        <v>139</v>
      </c>
      <c r="F63" s="180"/>
      <c r="G63" s="180"/>
      <c r="H63" s="180">
        <f>'将来負担比率（分子）の構造'!K$44</f>
        <v>116</v>
      </c>
      <c r="I63" s="180"/>
      <c r="J63" s="180"/>
      <c r="K63" s="180">
        <f>'将来負担比率（分子）の構造'!L$44</f>
        <v>118</v>
      </c>
      <c r="L63" s="180"/>
      <c r="M63" s="180"/>
      <c r="N63" s="180">
        <f>'将来負担比率（分子）の構造'!M$44</f>
        <v>139</v>
      </c>
      <c r="O63" s="180"/>
      <c r="P63" s="180"/>
    </row>
    <row r="64" spans="1:16" x14ac:dyDescent="0.15">
      <c r="A64" s="180" t="s">
        <v>33</v>
      </c>
      <c r="B64" s="180">
        <f>'将来負担比率（分子）の構造'!I$43</f>
        <v>13900</v>
      </c>
      <c r="C64" s="180"/>
      <c r="D64" s="180"/>
      <c r="E64" s="180">
        <f>'将来負担比率（分子）の構造'!J$43</f>
        <v>12967</v>
      </c>
      <c r="F64" s="180"/>
      <c r="G64" s="180"/>
      <c r="H64" s="180">
        <f>'将来負担比率（分子）の構造'!K$43</f>
        <v>12511</v>
      </c>
      <c r="I64" s="180"/>
      <c r="J64" s="180"/>
      <c r="K64" s="180">
        <f>'将来負担比率（分子）の構造'!L$43</f>
        <v>11713</v>
      </c>
      <c r="L64" s="180"/>
      <c r="M64" s="180"/>
      <c r="N64" s="180">
        <f>'将来負担比率（分子）の構造'!M$43</f>
        <v>10969</v>
      </c>
      <c r="O64" s="180"/>
      <c r="P64" s="180"/>
    </row>
    <row r="65" spans="1:16" x14ac:dyDescent="0.15">
      <c r="A65" s="180" t="s">
        <v>32</v>
      </c>
      <c r="B65" s="180">
        <f>'将来負担比率（分子）の構造'!I$42</f>
        <v>18</v>
      </c>
      <c r="C65" s="180"/>
      <c r="D65" s="180"/>
      <c r="E65" s="180">
        <f>'将来負担比率（分子）の構造'!J$42</f>
        <v>5</v>
      </c>
      <c r="F65" s="180"/>
      <c r="G65" s="180"/>
      <c r="H65" s="180">
        <f>'将来負担比率（分子）の構造'!K$42</f>
        <v>4</v>
      </c>
      <c r="I65" s="180"/>
      <c r="J65" s="180"/>
      <c r="K65" s="180">
        <f>'将来負担比率（分子）の構造'!L$42</f>
        <v>3</v>
      </c>
      <c r="L65" s="180"/>
      <c r="M65" s="180"/>
      <c r="N65" s="180">
        <f>'将来負担比率（分子）の構造'!M$42</f>
        <v>3</v>
      </c>
      <c r="O65" s="180"/>
      <c r="P65" s="180"/>
    </row>
    <row r="66" spans="1:16" x14ac:dyDescent="0.15">
      <c r="A66" s="180" t="s">
        <v>31</v>
      </c>
      <c r="B66" s="180">
        <f>'将来負担比率（分子）の構造'!I$41</f>
        <v>18496</v>
      </c>
      <c r="C66" s="180"/>
      <c r="D66" s="180"/>
      <c r="E66" s="180">
        <f>'将来負担比率（分子）の構造'!J$41</f>
        <v>19733</v>
      </c>
      <c r="F66" s="180"/>
      <c r="G66" s="180"/>
      <c r="H66" s="180">
        <f>'将来負担比率（分子）の構造'!K$41</f>
        <v>20002</v>
      </c>
      <c r="I66" s="180"/>
      <c r="J66" s="180"/>
      <c r="K66" s="180">
        <f>'将来負担比率（分子）の構造'!L$41</f>
        <v>20206</v>
      </c>
      <c r="L66" s="180"/>
      <c r="M66" s="180"/>
      <c r="N66" s="180">
        <f>'将来負担比率（分子）の構造'!M$41</f>
        <v>19800</v>
      </c>
      <c r="O66" s="180"/>
      <c r="P66" s="180"/>
    </row>
    <row r="67" spans="1:16" x14ac:dyDescent="0.15">
      <c r="A67" s="180" t="s">
        <v>74</v>
      </c>
      <c r="B67" s="180" t="e">
        <f>NA()</f>
        <v>#N/A</v>
      </c>
      <c r="C67" s="180">
        <f>IF(ISNUMBER('将来負担比率（分子）の構造'!I$53), IF('将来負担比率（分子）の構造'!I$53 &lt; 0, 0, '将来負担比率（分子）の構造'!I$53), NA())</f>
        <v>8368</v>
      </c>
      <c r="D67" s="180" t="e">
        <f>NA()</f>
        <v>#N/A</v>
      </c>
      <c r="E67" s="180" t="e">
        <f>NA()</f>
        <v>#N/A</v>
      </c>
      <c r="F67" s="180">
        <f>IF(ISNUMBER('将来負担比率（分子）の構造'!J$53), IF('将来負担比率（分子）の構造'!J$53 &lt; 0, 0, '将来負担比率（分子）の構造'!J$53), NA())</f>
        <v>6807</v>
      </c>
      <c r="G67" s="180" t="e">
        <f>NA()</f>
        <v>#N/A</v>
      </c>
      <c r="H67" s="180" t="e">
        <f>NA()</f>
        <v>#N/A</v>
      </c>
      <c r="I67" s="180">
        <f>IF(ISNUMBER('将来負担比率（分子）の構造'!K$53), IF('将来負担比率（分子）の構造'!K$53 &lt; 0, 0, '将来負担比率（分子）の構造'!K$53), NA())</f>
        <v>6384</v>
      </c>
      <c r="J67" s="180" t="e">
        <f>NA()</f>
        <v>#N/A</v>
      </c>
      <c r="K67" s="180" t="e">
        <f>NA()</f>
        <v>#N/A</v>
      </c>
      <c r="L67" s="180">
        <f>IF(ISNUMBER('将来負担比率（分子）の構造'!L$53), IF('将来負担比率（分子）の構造'!L$53 &lt; 0, 0, '将来負担比率（分子）の構造'!L$53), NA())</f>
        <v>5732</v>
      </c>
      <c r="M67" s="180" t="e">
        <f>NA()</f>
        <v>#N/A</v>
      </c>
      <c r="N67" s="180" t="e">
        <f>NA()</f>
        <v>#N/A</v>
      </c>
      <c r="O67" s="180">
        <f>IF(ISNUMBER('将来負担比率（分子）の構造'!M$53), IF('将来負担比率（分子）の構造'!M$53 &lt; 0, 0, '将来負担比率（分子）の構造'!M$53), NA())</f>
        <v>4753</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3229</v>
      </c>
      <c r="C72" s="184">
        <f>基金残高に係る経年分析!G55</f>
        <v>3367</v>
      </c>
      <c r="D72" s="184">
        <f>基金残高に係る経年分析!H55</f>
        <v>3677</v>
      </c>
    </row>
    <row r="73" spans="1:16" x14ac:dyDescent="0.15">
      <c r="A73" s="183" t="s">
        <v>77</v>
      </c>
      <c r="B73" s="184">
        <f>基金残高に係る経年分析!F56</f>
        <v>654</v>
      </c>
      <c r="C73" s="184">
        <f>基金残高に係る経年分析!G56</f>
        <v>727</v>
      </c>
      <c r="D73" s="184">
        <f>基金残高に係る経年分析!H56</f>
        <v>399</v>
      </c>
    </row>
    <row r="74" spans="1:16" x14ac:dyDescent="0.15">
      <c r="A74" s="183" t="s">
        <v>78</v>
      </c>
      <c r="B74" s="184">
        <f>基金残高に係る経年分析!F57</f>
        <v>1797</v>
      </c>
      <c r="C74" s="184">
        <f>基金残高に係る経年分析!G57</f>
        <v>2012</v>
      </c>
      <c r="D74" s="184">
        <f>基金残高に係る経年分析!H57</f>
        <v>2186</v>
      </c>
    </row>
  </sheetData>
  <sheetProtection algorithmName="SHA-512" hashValue="zopKIL86U6ddml6W1XSYrkexi4zzWXCI7KUZKpAup/61OEHCRIqQOCgL4zR8j/Yq8D+KSTwveIMSRwUXUfzsfA==" saltValue="75bQahCXvEPm4cfcnqMv6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223</v>
      </c>
      <c r="C5" s="666"/>
      <c r="D5" s="666"/>
      <c r="E5" s="666"/>
      <c r="F5" s="666"/>
      <c r="G5" s="666"/>
      <c r="H5" s="666"/>
      <c r="I5" s="666"/>
      <c r="J5" s="666"/>
      <c r="K5" s="666"/>
      <c r="L5" s="666"/>
      <c r="M5" s="666"/>
      <c r="N5" s="666"/>
      <c r="O5" s="666"/>
      <c r="P5" s="666"/>
      <c r="Q5" s="667"/>
      <c r="R5" s="668">
        <v>1718258</v>
      </c>
      <c r="S5" s="669"/>
      <c r="T5" s="669"/>
      <c r="U5" s="669"/>
      <c r="V5" s="669"/>
      <c r="W5" s="669"/>
      <c r="X5" s="669"/>
      <c r="Y5" s="670"/>
      <c r="Z5" s="671">
        <v>11.4</v>
      </c>
      <c r="AA5" s="671"/>
      <c r="AB5" s="671"/>
      <c r="AC5" s="671"/>
      <c r="AD5" s="672">
        <v>1718258</v>
      </c>
      <c r="AE5" s="672"/>
      <c r="AF5" s="672"/>
      <c r="AG5" s="672"/>
      <c r="AH5" s="672"/>
      <c r="AI5" s="672"/>
      <c r="AJ5" s="672"/>
      <c r="AK5" s="672"/>
      <c r="AL5" s="673">
        <v>21.3</v>
      </c>
      <c r="AM5" s="674"/>
      <c r="AN5" s="674"/>
      <c r="AO5" s="675"/>
      <c r="AP5" s="665" t="s">
        <v>224</v>
      </c>
      <c r="AQ5" s="666"/>
      <c r="AR5" s="666"/>
      <c r="AS5" s="666"/>
      <c r="AT5" s="666"/>
      <c r="AU5" s="666"/>
      <c r="AV5" s="666"/>
      <c r="AW5" s="666"/>
      <c r="AX5" s="666"/>
      <c r="AY5" s="666"/>
      <c r="AZ5" s="666"/>
      <c r="BA5" s="666"/>
      <c r="BB5" s="666"/>
      <c r="BC5" s="666"/>
      <c r="BD5" s="666"/>
      <c r="BE5" s="666"/>
      <c r="BF5" s="667"/>
      <c r="BG5" s="679">
        <v>1703985</v>
      </c>
      <c r="BH5" s="680"/>
      <c r="BI5" s="680"/>
      <c r="BJ5" s="680"/>
      <c r="BK5" s="680"/>
      <c r="BL5" s="680"/>
      <c r="BM5" s="680"/>
      <c r="BN5" s="681"/>
      <c r="BO5" s="682">
        <v>99.2</v>
      </c>
      <c r="BP5" s="682"/>
      <c r="BQ5" s="682"/>
      <c r="BR5" s="682"/>
      <c r="BS5" s="683" t="s">
        <v>138</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15">
      <c r="B6" s="676" t="s">
        <v>228</v>
      </c>
      <c r="C6" s="677"/>
      <c r="D6" s="677"/>
      <c r="E6" s="677"/>
      <c r="F6" s="677"/>
      <c r="G6" s="677"/>
      <c r="H6" s="677"/>
      <c r="I6" s="677"/>
      <c r="J6" s="677"/>
      <c r="K6" s="677"/>
      <c r="L6" s="677"/>
      <c r="M6" s="677"/>
      <c r="N6" s="677"/>
      <c r="O6" s="677"/>
      <c r="P6" s="677"/>
      <c r="Q6" s="678"/>
      <c r="R6" s="679">
        <v>105670</v>
      </c>
      <c r="S6" s="680"/>
      <c r="T6" s="680"/>
      <c r="U6" s="680"/>
      <c r="V6" s="680"/>
      <c r="W6" s="680"/>
      <c r="X6" s="680"/>
      <c r="Y6" s="681"/>
      <c r="Z6" s="682">
        <v>0.7</v>
      </c>
      <c r="AA6" s="682"/>
      <c r="AB6" s="682"/>
      <c r="AC6" s="682"/>
      <c r="AD6" s="683">
        <v>105670</v>
      </c>
      <c r="AE6" s="683"/>
      <c r="AF6" s="683"/>
      <c r="AG6" s="683"/>
      <c r="AH6" s="683"/>
      <c r="AI6" s="683"/>
      <c r="AJ6" s="683"/>
      <c r="AK6" s="683"/>
      <c r="AL6" s="684">
        <v>1.3</v>
      </c>
      <c r="AM6" s="685"/>
      <c r="AN6" s="685"/>
      <c r="AO6" s="686"/>
      <c r="AP6" s="676" t="s">
        <v>229</v>
      </c>
      <c r="AQ6" s="677"/>
      <c r="AR6" s="677"/>
      <c r="AS6" s="677"/>
      <c r="AT6" s="677"/>
      <c r="AU6" s="677"/>
      <c r="AV6" s="677"/>
      <c r="AW6" s="677"/>
      <c r="AX6" s="677"/>
      <c r="AY6" s="677"/>
      <c r="AZ6" s="677"/>
      <c r="BA6" s="677"/>
      <c r="BB6" s="677"/>
      <c r="BC6" s="677"/>
      <c r="BD6" s="677"/>
      <c r="BE6" s="677"/>
      <c r="BF6" s="678"/>
      <c r="BG6" s="679">
        <v>1703985</v>
      </c>
      <c r="BH6" s="680"/>
      <c r="BI6" s="680"/>
      <c r="BJ6" s="680"/>
      <c r="BK6" s="680"/>
      <c r="BL6" s="680"/>
      <c r="BM6" s="680"/>
      <c r="BN6" s="681"/>
      <c r="BO6" s="682">
        <v>99.2</v>
      </c>
      <c r="BP6" s="682"/>
      <c r="BQ6" s="682"/>
      <c r="BR6" s="682"/>
      <c r="BS6" s="683" t="s">
        <v>230</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102493</v>
      </c>
      <c r="CS6" s="680"/>
      <c r="CT6" s="680"/>
      <c r="CU6" s="680"/>
      <c r="CV6" s="680"/>
      <c r="CW6" s="680"/>
      <c r="CX6" s="680"/>
      <c r="CY6" s="681"/>
      <c r="CZ6" s="673">
        <v>0.7</v>
      </c>
      <c r="DA6" s="674"/>
      <c r="DB6" s="674"/>
      <c r="DC6" s="693"/>
      <c r="DD6" s="688" t="s">
        <v>138</v>
      </c>
      <c r="DE6" s="680"/>
      <c r="DF6" s="680"/>
      <c r="DG6" s="680"/>
      <c r="DH6" s="680"/>
      <c r="DI6" s="680"/>
      <c r="DJ6" s="680"/>
      <c r="DK6" s="680"/>
      <c r="DL6" s="680"/>
      <c r="DM6" s="680"/>
      <c r="DN6" s="680"/>
      <c r="DO6" s="680"/>
      <c r="DP6" s="681"/>
      <c r="DQ6" s="688">
        <v>102493</v>
      </c>
      <c r="DR6" s="680"/>
      <c r="DS6" s="680"/>
      <c r="DT6" s="680"/>
      <c r="DU6" s="680"/>
      <c r="DV6" s="680"/>
      <c r="DW6" s="680"/>
      <c r="DX6" s="680"/>
      <c r="DY6" s="680"/>
      <c r="DZ6" s="680"/>
      <c r="EA6" s="680"/>
      <c r="EB6" s="680"/>
      <c r="EC6" s="689"/>
    </row>
    <row r="7" spans="2:143" ht="11.25" customHeight="1" x14ac:dyDescent="0.15">
      <c r="B7" s="676" t="s">
        <v>232</v>
      </c>
      <c r="C7" s="677"/>
      <c r="D7" s="677"/>
      <c r="E7" s="677"/>
      <c r="F7" s="677"/>
      <c r="G7" s="677"/>
      <c r="H7" s="677"/>
      <c r="I7" s="677"/>
      <c r="J7" s="677"/>
      <c r="K7" s="677"/>
      <c r="L7" s="677"/>
      <c r="M7" s="677"/>
      <c r="N7" s="677"/>
      <c r="O7" s="677"/>
      <c r="P7" s="677"/>
      <c r="Q7" s="678"/>
      <c r="R7" s="679">
        <v>3446</v>
      </c>
      <c r="S7" s="680"/>
      <c r="T7" s="680"/>
      <c r="U7" s="680"/>
      <c r="V7" s="680"/>
      <c r="W7" s="680"/>
      <c r="X7" s="680"/>
      <c r="Y7" s="681"/>
      <c r="Z7" s="682">
        <v>0</v>
      </c>
      <c r="AA7" s="682"/>
      <c r="AB7" s="682"/>
      <c r="AC7" s="682"/>
      <c r="AD7" s="683">
        <v>3446</v>
      </c>
      <c r="AE7" s="683"/>
      <c r="AF7" s="683"/>
      <c r="AG7" s="683"/>
      <c r="AH7" s="683"/>
      <c r="AI7" s="683"/>
      <c r="AJ7" s="683"/>
      <c r="AK7" s="683"/>
      <c r="AL7" s="684">
        <v>0</v>
      </c>
      <c r="AM7" s="685"/>
      <c r="AN7" s="685"/>
      <c r="AO7" s="686"/>
      <c r="AP7" s="676" t="s">
        <v>233</v>
      </c>
      <c r="AQ7" s="677"/>
      <c r="AR7" s="677"/>
      <c r="AS7" s="677"/>
      <c r="AT7" s="677"/>
      <c r="AU7" s="677"/>
      <c r="AV7" s="677"/>
      <c r="AW7" s="677"/>
      <c r="AX7" s="677"/>
      <c r="AY7" s="677"/>
      <c r="AZ7" s="677"/>
      <c r="BA7" s="677"/>
      <c r="BB7" s="677"/>
      <c r="BC7" s="677"/>
      <c r="BD7" s="677"/>
      <c r="BE7" s="677"/>
      <c r="BF7" s="678"/>
      <c r="BG7" s="679">
        <v>686297</v>
      </c>
      <c r="BH7" s="680"/>
      <c r="BI7" s="680"/>
      <c r="BJ7" s="680"/>
      <c r="BK7" s="680"/>
      <c r="BL7" s="680"/>
      <c r="BM7" s="680"/>
      <c r="BN7" s="681"/>
      <c r="BO7" s="682">
        <v>39.9</v>
      </c>
      <c r="BP7" s="682"/>
      <c r="BQ7" s="682"/>
      <c r="BR7" s="682"/>
      <c r="BS7" s="683" t="s">
        <v>230</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2107712</v>
      </c>
      <c r="CS7" s="680"/>
      <c r="CT7" s="680"/>
      <c r="CU7" s="680"/>
      <c r="CV7" s="680"/>
      <c r="CW7" s="680"/>
      <c r="CX7" s="680"/>
      <c r="CY7" s="681"/>
      <c r="CZ7" s="682">
        <v>14.5</v>
      </c>
      <c r="DA7" s="682"/>
      <c r="DB7" s="682"/>
      <c r="DC7" s="682"/>
      <c r="DD7" s="688">
        <v>222082</v>
      </c>
      <c r="DE7" s="680"/>
      <c r="DF7" s="680"/>
      <c r="DG7" s="680"/>
      <c r="DH7" s="680"/>
      <c r="DI7" s="680"/>
      <c r="DJ7" s="680"/>
      <c r="DK7" s="680"/>
      <c r="DL7" s="680"/>
      <c r="DM7" s="680"/>
      <c r="DN7" s="680"/>
      <c r="DO7" s="680"/>
      <c r="DP7" s="681"/>
      <c r="DQ7" s="688">
        <v>1671830</v>
      </c>
      <c r="DR7" s="680"/>
      <c r="DS7" s="680"/>
      <c r="DT7" s="680"/>
      <c r="DU7" s="680"/>
      <c r="DV7" s="680"/>
      <c r="DW7" s="680"/>
      <c r="DX7" s="680"/>
      <c r="DY7" s="680"/>
      <c r="DZ7" s="680"/>
      <c r="EA7" s="680"/>
      <c r="EB7" s="680"/>
      <c r="EC7" s="689"/>
    </row>
    <row r="8" spans="2:143" ht="11.25" customHeight="1" x14ac:dyDescent="0.15">
      <c r="B8" s="676" t="s">
        <v>235</v>
      </c>
      <c r="C8" s="677"/>
      <c r="D8" s="677"/>
      <c r="E8" s="677"/>
      <c r="F8" s="677"/>
      <c r="G8" s="677"/>
      <c r="H8" s="677"/>
      <c r="I8" s="677"/>
      <c r="J8" s="677"/>
      <c r="K8" s="677"/>
      <c r="L8" s="677"/>
      <c r="M8" s="677"/>
      <c r="N8" s="677"/>
      <c r="O8" s="677"/>
      <c r="P8" s="677"/>
      <c r="Q8" s="678"/>
      <c r="R8" s="679">
        <v>10323</v>
      </c>
      <c r="S8" s="680"/>
      <c r="T8" s="680"/>
      <c r="U8" s="680"/>
      <c r="V8" s="680"/>
      <c r="W8" s="680"/>
      <c r="X8" s="680"/>
      <c r="Y8" s="681"/>
      <c r="Z8" s="682">
        <v>0.1</v>
      </c>
      <c r="AA8" s="682"/>
      <c r="AB8" s="682"/>
      <c r="AC8" s="682"/>
      <c r="AD8" s="683">
        <v>10323</v>
      </c>
      <c r="AE8" s="683"/>
      <c r="AF8" s="683"/>
      <c r="AG8" s="683"/>
      <c r="AH8" s="683"/>
      <c r="AI8" s="683"/>
      <c r="AJ8" s="683"/>
      <c r="AK8" s="683"/>
      <c r="AL8" s="684">
        <v>0.1</v>
      </c>
      <c r="AM8" s="685"/>
      <c r="AN8" s="685"/>
      <c r="AO8" s="686"/>
      <c r="AP8" s="676" t="s">
        <v>236</v>
      </c>
      <c r="AQ8" s="677"/>
      <c r="AR8" s="677"/>
      <c r="AS8" s="677"/>
      <c r="AT8" s="677"/>
      <c r="AU8" s="677"/>
      <c r="AV8" s="677"/>
      <c r="AW8" s="677"/>
      <c r="AX8" s="677"/>
      <c r="AY8" s="677"/>
      <c r="AZ8" s="677"/>
      <c r="BA8" s="677"/>
      <c r="BB8" s="677"/>
      <c r="BC8" s="677"/>
      <c r="BD8" s="677"/>
      <c r="BE8" s="677"/>
      <c r="BF8" s="678"/>
      <c r="BG8" s="679">
        <v>29273</v>
      </c>
      <c r="BH8" s="680"/>
      <c r="BI8" s="680"/>
      <c r="BJ8" s="680"/>
      <c r="BK8" s="680"/>
      <c r="BL8" s="680"/>
      <c r="BM8" s="680"/>
      <c r="BN8" s="681"/>
      <c r="BO8" s="682">
        <v>1.7</v>
      </c>
      <c r="BP8" s="682"/>
      <c r="BQ8" s="682"/>
      <c r="BR8" s="682"/>
      <c r="BS8" s="688" t="s">
        <v>230</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2695253</v>
      </c>
      <c r="CS8" s="680"/>
      <c r="CT8" s="680"/>
      <c r="CU8" s="680"/>
      <c r="CV8" s="680"/>
      <c r="CW8" s="680"/>
      <c r="CX8" s="680"/>
      <c r="CY8" s="681"/>
      <c r="CZ8" s="682">
        <v>18.5</v>
      </c>
      <c r="DA8" s="682"/>
      <c r="DB8" s="682"/>
      <c r="DC8" s="682"/>
      <c r="DD8" s="688">
        <v>203267</v>
      </c>
      <c r="DE8" s="680"/>
      <c r="DF8" s="680"/>
      <c r="DG8" s="680"/>
      <c r="DH8" s="680"/>
      <c r="DI8" s="680"/>
      <c r="DJ8" s="680"/>
      <c r="DK8" s="680"/>
      <c r="DL8" s="680"/>
      <c r="DM8" s="680"/>
      <c r="DN8" s="680"/>
      <c r="DO8" s="680"/>
      <c r="DP8" s="681"/>
      <c r="DQ8" s="688">
        <v>1419301</v>
      </c>
      <c r="DR8" s="680"/>
      <c r="DS8" s="680"/>
      <c r="DT8" s="680"/>
      <c r="DU8" s="680"/>
      <c r="DV8" s="680"/>
      <c r="DW8" s="680"/>
      <c r="DX8" s="680"/>
      <c r="DY8" s="680"/>
      <c r="DZ8" s="680"/>
      <c r="EA8" s="680"/>
      <c r="EB8" s="680"/>
      <c r="EC8" s="689"/>
    </row>
    <row r="9" spans="2:143" ht="11.25" customHeight="1" x14ac:dyDescent="0.15">
      <c r="B9" s="676" t="s">
        <v>238</v>
      </c>
      <c r="C9" s="677"/>
      <c r="D9" s="677"/>
      <c r="E9" s="677"/>
      <c r="F9" s="677"/>
      <c r="G9" s="677"/>
      <c r="H9" s="677"/>
      <c r="I9" s="677"/>
      <c r="J9" s="677"/>
      <c r="K9" s="677"/>
      <c r="L9" s="677"/>
      <c r="M9" s="677"/>
      <c r="N9" s="677"/>
      <c r="O9" s="677"/>
      <c r="P9" s="677"/>
      <c r="Q9" s="678"/>
      <c r="R9" s="679">
        <v>8171</v>
      </c>
      <c r="S9" s="680"/>
      <c r="T9" s="680"/>
      <c r="U9" s="680"/>
      <c r="V9" s="680"/>
      <c r="W9" s="680"/>
      <c r="X9" s="680"/>
      <c r="Y9" s="681"/>
      <c r="Z9" s="682">
        <v>0.1</v>
      </c>
      <c r="AA9" s="682"/>
      <c r="AB9" s="682"/>
      <c r="AC9" s="682"/>
      <c r="AD9" s="683">
        <v>8171</v>
      </c>
      <c r="AE9" s="683"/>
      <c r="AF9" s="683"/>
      <c r="AG9" s="683"/>
      <c r="AH9" s="683"/>
      <c r="AI9" s="683"/>
      <c r="AJ9" s="683"/>
      <c r="AK9" s="683"/>
      <c r="AL9" s="684">
        <v>0.1</v>
      </c>
      <c r="AM9" s="685"/>
      <c r="AN9" s="685"/>
      <c r="AO9" s="686"/>
      <c r="AP9" s="676" t="s">
        <v>239</v>
      </c>
      <c r="AQ9" s="677"/>
      <c r="AR9" s="677"/>
      <c r="AS9" s="677"/>
      <c r="AT9" s="677"/>
      <c r="AU9" s="677"/>
      <c r="AV9" s="677"/>
      <c r="AW9" s="677"/>
      <c r="AX9" s="677"/>
      <c r="AY9" s="677"/>
      <c r="AZ9" s="677"/>
      <c r="BA9" s="677"/>
      <c r="BB9" s="677"/>
      <c r="BC9" s="677"/>
      <c r="BD9" s="677"/>
      <c r="BE9" s="677"/>
      <c r="BF9" s="678"/>
      <c r="BG9" s="679">
        <v>589974</v>
      </c>
      <c r="BH9" s="680"/>
      <c r="BI9" s="680"/>
      <c r="BJ9" s="680"/>
      <c r="BK9" s="680"/>
      <c r="BL9" s="680"/>
      <c r="BM9" s="680"/>
      <c r="BN9" s="681"/>
      <c r="BO9" s="682">
        <v>34.299999999999997</v>
      </c>
      <c r="BP9" s="682"/>
      <c r="BQ9" s="682"/>
      <c r="BR9" s="682"/>
      <c r="BS9" s="688" t="s">
        <v>138</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1179352</v>
      </c>
      <c r="CS9" s="680"/>
      <c r="CT9" s="680"/>
      <c r="CU9" s="680"/>
      <c r="CV9" s="680"/>
      <c r="CW9" s="680"/>
      <c r="CX9" s="680"/>
      <c r="CY9" s="681"/>
      <c r="CZ9" s="682">
        <v>8.1</v>
      </c>
      <c r="DA9" s="682"/>
      <c r="DB9" s="682"/>
      <c r="DC9" s="682"/>
      <c r="DD9" s="688">
        <v>107902</v>
      </c>
      <c r="DE9" s="680"/>
      <c r="DF9" s="680"/>
      <c r="DG9" s="680"/>
      <c r="DH9" s="680"/>
      <c r="DI9" s="680"/>
      <c r="DJ9" s="680"/>
      <c r="DK9" s="680"/>
      <c r="DL9" s="680"/>
      <c r="DM9" s="680"/>
      <c r="DN9" s="680"/>
      <c r="DO9" s="680"/>
      <c r="DP9" s="681"/>
      <c r="DQ9" s="688">
        <v>935872</v>
      </c>
      <c r="DR9" s="680"/>
      <c r="DS9" s="680"/>
      <c r="DT9" s="680"/>
      <c r="DU9" s="680"/>
      <c r="DV9" s="680"/>
      <c r="DW9" s="680"/>
      <c r="DX9" s="680"/>
      <c r="DY9" s="680"/>
      <c r="DZ9" s="680"/>
      <c r="EA9" s="680"/>
      <c r="EB9" s="680"/>
      <c r="EC9" s="689"/>
    </row>
    <row r="10" spans="2:143" ht="11.25" customHeight="1" x14ac:dyDescent="0.15">
      <c r="B10" s="676" t="s">
        <v>241</v>
      </c>
      <c r="C10" s="677"/>
      <c r="D10" s="677"/>
      <c r="E10" s="677"/>
      <c r="F10" s="677"/>
      <c r="G10" s="677"/>
      <c r="H10" s="677"/>
      <c r="I10" s="677"/>
      <c r="J10" s="677"/>
      <c r="K10" s="677"/>
      <c r="L10" s="677"/>
      <c r="M10" s="677"/>
      <c r="N10" s="677"/>
      <c r="O10" s="677"/>
      <c r="P10" s="677"/>
      <c r="Q10" s="678"/>
      <c r="R10" s="679" t="s">
        <v>138</v>
      </c>
      <c r="S10" s="680"/>
      <c r="T10" s="680"/>
      <c r="U10" s="680"/>
      <c r="V10" s="680"/>
      <c r="W10" s="680"/>
      <c r="X10" s="680"/>
      <c r="Y10" s="681"/>
      <c r="Z10" s="682" t="s">
        <v>230</v>
      </c>
      <c r="AA10" s="682"/>
      <c r="AB10" s="682"/>
      <c r="AC10" s="682"/>
      <c r="AD10" s="683" t="s">
        <v>138</v>
      </c>
      <c r="AE10" s="683"/>
      <c r="AF10" s="683"/>
      <c r="AG10" s="683"/>
      <c r="AH10" s="683"/>
      <c r="AI10" s="683"/>
      <c r="AJ10" s="683"/>
      <c r="AK10" s="683"/>
      <c r="AL10" s="684" t="s">
        <v>230</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34894</v>
      </c>
      <c r="BH10" s="680"/>
      <c r="BI10" s="680"/>
      <c r="BJ10" s="680"/>
      <c r="BK10" s="680"/>
      <c r="BL10" s="680"/>
      <c r="BM10" s="680"/>
      <c r="BN10" s="681"/>
      <c r="BO10" s="682">
        <v>2</v>
      </c>
      <c r="BP10" s="682"/>
      <c r="BQ10" s="682"/>
      <c r="BR10" s="682"/>
      <c r="BS10" s="688" t="s">
        <v>138</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10081</v>
      </c>
      <c r="CS10" s="680"/>
      <c r="CT10" s="680"/>
      <c r="CU10" s="680"/>
      <c r="CV10" s="680"/>
      <c r="CW10" s="680"/>
      <c r="CX10" s="680"/>
      <c r="CY10" s="681"/>
      <c r="CZ10" s="682">
        <v>0.1</v>
      </c>
      <c r="DA10" s="682"/>
      <c r="DB10" s="682"/>
      <c r="DC10" s="682"/>
      <c r="DD10" s="688" t="s">
        <v>138</v>
      </c>
      <c r="DE10" s="680"/>
      <c r="DF10" s="680"/>
      <c r="DG10" s="680"/>
      <c r="DH10" s="680"/>
      <c r="DI10" s="680"/>
      <c r="DJ10" s="680"/>
      <c r="DK10" s="680"/>
      <c r="DL10" s="680"/>
      <c r="DM10" s="680"/>
      <c r="DN10" s="680"/>
      <c r="DO10" s="680"/>
      <c r="DP10" s="681"/>
      <c r="DQ10" s="688">
        <v>10081</v>
      </c>
      <c r="DR10" s="680"/>
      <c r="DS10" s="680"/>
      <c r="DT10" s="680"/>
      <c r="DU10" s="680"/>
      <c r="DV10" s="680"/>
      <c r="DW10" s="680"/>
      <c r="DX10" s="680"/>
      <c r="DY10" s="680"/>
      <c r="DZ10" s="680"/>
      <c r="EA10" s="680"/>
      <c r="EB10" s="680"/>
      <c r="EC10" s="689"/>
    </row>
    <row r="11" spans="2:143" ht="11.25" customHeight="1" x14ac:dyDescent="0.15">
      <c r="B11" s="676" t="s">
        <v>244</v>
      </c>
      <c r="C11" s="677"/>
      <c r="D11" s="677"/>
      <c r="E11" s="677"/>
      <c r="F11" s="677"/>
      <c r="G11" s="677"/>
      <c r="H11" s="677"/>
      <c r="I11" s="677"/>
      <c r="J11" s="677"/>
      <c r="K11" s="677"/>
      <c r="L11" s="677"/>
      <c r="M11" s="677"/>
      <c r="N11" s="677"/>
      <c r="O11" s="677"/>
      <c r="P11" s="677"/>
      <c r="Q11" s="678"/>
      <c r="R11" s="679" t="s">
        <v>138</v>
      </c>
      <c r="S11" s="680"/>
      <c r="T11" s="680"/>
      <c r="U11" s="680"/>
      <c r="V11" s="680"/>
      <c r="W11" s="680"/>
      <c r="X11" s="680"/>
      <c r="Y11" s="681"/>
      <c r="Z11" s="682" t="s">
        <v>138</v>
      </c>
      <c r="AA11" s="682"/>
      <c r="AB11" s="682"/>
      <c r="AC11" s="682"/>
      <c r="AD11" s="683" t="s">
        <v>230</v>
      </c>
      <c r="AE11" s="683"/>
      <c r="AF11" s="683"/>
      <c r="AG11" s="683"/>
      <c r="AH11" s="683"/>
      <c r="AI11" s="683"/>
      <c r="AJ11" s="683"/>
      <c r="AK11" s="683"/>
      <c r="AL11" s="684" t="s">
        <v>230</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32156</v>
      </c>
      <c r="BH11" s="680"/>
      <c r="BI11" s="680"/>
      <c r="BJ11" s="680"/>
      <c r="BK11" s="680"/>
      <c r="BL11" s="680"/>
      <c r="BM11" s="680"/>
      <c r="BN11" s="681"/>
      <c r="BO11" s="682">
        <v>1.9</v>
      </c>
      <c r="BP11" s="682"/>
      <c r="BQ11" s="682"/>
      <c r="BR11" s="682"/>
      <c r="BS11" s="688" t="s">
        <v>230</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846247</v>
      </c>
      <c r="CS11" s="680"/>
      <c r="CT11" s="680"/>
      <c r="CU11" s="680"/>
      <c r="CV11" s="680"/>
      <c r="CW11" s="680"/>
      <c r="CX11" s="680"/>
      <c r="CY11" s="681"/>
      <c r="CZ11" s="682">
        <v>5.8</v>
      </c>
      <c r="DA11" s="682"/>
      <c r="DB11" s="682"/>
      <c r="DC11" s="682"/>
      <c r="DD11" s="688">
        <v>137916</v>
      </c>
      <c r="DE11" s="680"/>
      <c r="DF11" s="680"/>
      <c r="DG11" s="680"/>
      <c r="DH11" s="680"/>
      <c r="DI11" s="680"/>
      <c r="DJ11" s="680"/>
      <c r="DK11" s="680"/>
      <c r="DL11" s="680"/>
      <c r="DM11" s="680"/>
      <c r="DN11" s="680"/>
      <c r="DO11" s="680"/>
      <c r="DP11" s="681"/>
      <c r="DQ11" s="688">
        <v>459375</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319735</v>
      </c>
      <c r="S12" s="680"/>
      <c r="T12" s="680"/>
      <c r="U12" s="680"/>
      <c r="V12" s="680"/>
      <c r="W12" s="680"/>
      <c r="X12" s="680"/>
      <c r="Y12" s="681"/>
      <c r="Z12" s="682">
        <v>2.1</v>
      </c>
      <c r="AA12" s="682"/>
      <c r="AB12" s="682"/>
      <c r="AC12" s="682"/>
      <c r="AD12" s="683">
        <v>319735</v>
      </c>
      <c r="AE12" s="683"/>
      <c r="AF12" s="683"/>
      <c r="AG12" s="683"/>
      <c r="AH12" s="683"/>
      <c r="AI12" s="683"/>
      <c r="AJ12" s="683"/>
      <c r="AK12" s="683"/>
      <c r="AL12" s="684">
        <v>4</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868658</v>
      </c>
      <c r="BH12" s="680"/>
      <c r="BI12" s="680"/>
      <c r="BJ12" s="680"/>
      <c r="BK12" s="680"/>
      <c r="BL12" s="680"/>
      <c r="BM12" s="680"/>
      <c r="BN12" s="681"/>
      <c r="BO12" s="682">
        <v>50.6</v>
      </c>
      <c r="BP12" s="682"/>
      <c r="BQ12" s="682"/>
      <c r="BR12" s="682"/>
      <c r="BS12" s="688" t="s">
        <v>230</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389354</v>
      </c>
      <c r="CS12" s="680"/>
      <c r="CT12" s="680"/>
      <c r="CU12" s="680"/>
      <c r="CV12" s="680"/>
      <c r="CW12" s="680"/>
      <c r="CX12" s="680"/>
      <c r="CY12" s="681"/>
      <c r="CZ12" s="682">
        <v>2.7</v>
      </c>
      <c r="DA12" s="682"/>
      <c r="DB12" s="682"/>
      <c r="DC12" s="682"/>
      <c r="DD12" s="688">
        <v>80069</v>
      </c>
      <c r="DE12" s="680"/>
      <c r="DF12" s="680"/>
      <c r="DG12" s="680"/>
      <c r="DH12" s="680"/>
      <c r="DI12" s="680"/>
      <c r="DJ12" s="680"/>
      <c r="DK12" s="680"/>
      <c r="DL12" s="680"/>
      <c r="DM12" s="680"/>
      <c r="DN12" s="680"/>
      <c r="DO12" s="680"/>
      <c r="DP12" s="681"/>
      <c r="DQ12" s="688">
        <v>220423</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v>33</v>
      </c>
      <c r="S13" s="680"/>
      <c r="T13" s="680"/>
      <c r="U13" s="680"/>
      <c r="V13" s="680"/>
      <c r="W13" s="680"/>
      <c r="X13" s="680"/>
      <c r="Y13" s="681"/>
      <c r="Z13" s="682">
        <v>0</v>
      </c>
      <c r="AA13" s="682"/>
      <c r="AB13" s="682"/>
      <c r="AC13" s="682"/>
      <c r="AD13" s="683">
        <v>33</v>
      </c>
      <c r="AE13" s="683"/>
      <c r="AF13" s="683"/>
      <c r="AG13" s="683"/>
      <c r="AH13" s="683"/>
      <c r="AI13" s="683"/>
      <c r="AJ13" s="683"/>
      <c r="AK13" s="683"/>
      <c r="AL13" s="684">
        <v>0</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862931</v>
      </c>
      <c r="BH13" s="680"/>
      <c r="BI13" s="680"/>
      <c r="BJ13" s="680"/>
      <c r="BK13" s="680"/>
      <c r="BL13" s="680"/>
      <c r="BM13" s="680"/>
      <c r="BN13" s="681"/>
      <c r="BO13" s="682">
        <v>50.2</v>
      </c>
      <c r="BP13" s="682"/>
      <c r="BQ13" s="682"/>
      <c r="BR13" s="682"/>
      <c r="BS13" s="688" t="s">
        <v>230</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1375898</v>
      </c>
      <c r="CS13" s="680"/>
      <c r="CT13" s="680"/>
      <c r="CU13" s="680"/>
      <c r="CV13" s="680"/>
      <c r="CW13" s="680"/>
      <c r="CX13" s="680"/>
      <c r="CY13" s="681"/>
      <c r="CZ13" s="682">
        <v>9.5</v>
      </c>
      <c r="DA13" s="682"/>
      <c r="DB13" s="682"/>
      <c r="DC13" s="682"/>
      <c r="DD13" s="688">
        <v>431130</v>
      </c>
      <c r="DE13" s="680"/>
      <c r="DF13" s="680"/>
      <c r="DG13" s="680"/>
      <c r="DH13" s="680"/>
      <c r="DI13" s="680"/>
      <c r="DJ13" s="680"/>
      <c r="DK13" s="680"/>
      <c r="DL13" s="680"/>
      <c r="DM13" s="680"/>
      <c r="DN13" s="680"/>
      <c r="DO13" s="680"/>
      <c r="DP13" s="681"/>
      <c r="DQ13" s="688">
        <v>957298</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138</v>
      </c>
      <c r="S14" s="680"/>
      <c r="T14" s="680"/>
      <c r="U14" s="680"/>
      <c r="V14" s="680"/>
      <c r="W14" s="680"/>
      <c r="X14" s="680"/>
      <c r="Y14" s="681"/>
      <c r="Z14" s="682" t="s">
        <v>230</v>
      </c>
      <c r="AA14" s="682"/>
      <c r="AB14" s="682"/>
      <c r="AC14" s="682"/>
      <c r="AD14" s="683" t="s">
        <v>138</v>
      </c>
      <c r="AE14" s="683"/>
      <c r="AF14" s="683"/>
      <c r="AG14" s="683"/>
      <c r="AH14" s="683"/>
      <c r="AI14" s="683"/>
      <c r="AJ14" s="683"/>
      <c r="AK14" s="683"/>
      <c r="AL14" s="684" t="s">
        <v>138</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64637</v>
      </c>
      <c r="BH14" s="680"/>
      <c r="BI14" s="680"/>
      <c r="BJ14" s="680"/>
      <c r="BK14" s="680"/>
      <c r="BL14" s="680"/>
      <c r="BM14" s="680"/>
      <c r="BN14" s="681"/>
      <c r="BO14" s="682">
        <v>3.8</v>
      </c>
      <c r="BP14" s="682"/>
      <c r="BQ14" s="682"/>
      <c r="BR14" s="682"/>
      <c r="BS14" s="688" t="s">
        <v>139</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822542</v>
      </c>
      <c r="CS14" s="680"/>
      <c r="CT14" s="680"/>
      <c r="CU14" s="680"/>
      <c r="CV14" s="680"/>
      <c r="CW14" s="680"/>
      <c r="CX14" s="680"/>
      <c r="CY14" s="681"/>
      <c r="CZ14" s="682">
        <v>5.7</v>
      </c>
      <c r="DA14" s="682"/>
      <c r="DB14" s="682"/>
      <c r="DC14" s="682"/>
      <c r="DD14" s="688">
        <v>306485</v>
      </c>
      <c r="DE14" s="680"/>
      <c r="DF14" s="680"/>
      <c r="DG14" s="680"/>
      <c r="DH14" s="680"/>
      <c r="DI14" s="680"/>
      <c r="DJ14" s="680"/>
      <c r="DK14" s="680"/>
      <c r="DL14" s="680"/>
      <c r="DM14" s="680"/>
      <c r="DN14" s="680"/>
      <c r="DO14" s="680"/>
      <c r="DP14" s="681"/>
      <c r="DQ14" s="688">
        <v>470772</v>
      </c>
      <c r="DR14" s="680"/>
      <c r="DS14" s="680"/>
      <c r="DT14" s="680"/>
      <c r="DU14" s="680"/>
      <c r="DV14" s="680"/>
      <c r="DW14" s="680"/>
      <c r="DX14" s="680"/>
      <c r="DY14" s="680"/>
      <c r="DZ14" s="680"/>
      <c r="EA14" s="680"/>
      <c r="EB14" s="680"/>
      <c r="EC14" s="689"/>
    </row>
    <row r="15" spans="2:143" ht="11.25" customHeight="1" x14ac:dyDescent="0.15">
      <c r="B15" s="676" t="s">
        <v>256</v>
      </c>
      <c r="C15" s="677"/>
      <c r="D15" s="677"/>
      <c r="E15" s="677"/>
      <c r="F15" s="677"/>
      <c r="G15" s="677"/>
      <c r="H15" s="677"/>
      <c r="I15" s="677"/>
      <c r="J15" s="677"/>
      <c r="K15" s="677"/>
      <c r="L15" s="677"/>
      <c r="M15" s="677"/>
      <c r="N15" s="677"/>
      <c r="O15" s="677"/>
      <c r="P15" s="677"/>
      <c r="Q15" s="678"/>
      <c r="R15" s="679">
        <v>46755</v>
      </c>
      <c r="S15" s="680"/>
      <c r="T15" s="680"/>
      <c r="U15" s="680"/>
      <c r="V15" s="680"/>
      <c r="W15" s="680"/>
      <c r="X15" s="680"/>
      <c r="Y15" s="681"/>
      <c r="Z15" s="682">
        <v>0.3</v>
      </c>
      <c r="AA15" s="682"/>
      <c r="AB15" s="682"/>
      <c r="AC15" s="682"/>
      <c r="AD15" s="683">
        <v>46755</v>
      </c>
      <c r="AE15" s="683"/>
      <c r="AF15" s="683"/>
      <c r="AG15" s="683"/>
      <c r="AH15" s="683"/>
      <c r="AI15" s="683"/>
      <c r="AJ15" s="683"/>
      <c r="AK15" s="683"/>
      <c r="AL15" s="684">
        <v>0.6</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84393</v>
      </c>
      <c r="BH15" s="680"/>
      <c r="BI15" s="680"/>
      <c r="BJ15" s="680"/>
      <c r="BK15" s="680"/>
      <c r="BL15" s="680"/>
      <c r="BM15" s="680"/>
      <c r="BN15" s="681"/>
      <c r="BO15" s="682">
        <v>4.9000000000000004</v>
      </c>
      <c r="BP15" s="682"/>
      <c r="BQ15" s="682"/>
      <c r="BR15" s="682"/>
      <c r="BS15" s="688" t="s">
        <v>138</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1863132</v>
      </c>
      <c r="CS15" s="680"/>
      <c r="CT15" s="680"/>
      <c r="CU15" s="680"/>
      <c r="CV15" s="680"/>
      <c r="CW15" s="680"/>
      <c r="CX15" s="680"/>
      <c r="CY15" s="681"/>
      <c r="CZ15" s="682">
        <v>12.8</v>
      </c>
      <c r="DA15" s="682"/>
      <c r="DB15" s="682"/>
      <c r="DC15" s="682"/>
      <c r="DD15" s="688">
        <v>671851</v>
      </c>
      <c r="DE15" s="680"/>
      <c r="DF15" s="680"/>
      <c r="DG15" s="680"/>
      <c r="DH15" s="680"/>
      <c r="DI15" s="680"/>
      <c r="DJ15" s="680"/>
      <c r="DK15" s="680"/>
      <c r="DL15" s="680"/>
      <c r="DM15" s="680"/>
      <c r="DN15" s="680"/>
      <c r="DO15" s="680"/>
      <c r="DP15" s="681"/>
      <c r="DQ15" s="688">
        <v>950160</v>
      </c>
      <c r="DR15" s="680"/>
      <c r="DS15" s="680"/>
      <c r="DT15" s="680"/>
      <c r="DU15" s="680"/>
      <c r="DV15" s="680"/>
      <c r="DW15" s="680"/>
      <c r="DX15" s="680"/>
      <c r="DY15" s="680"/>
      <c r="DZ15" s="680"/>
      <c r="EA15" s="680"/>
      <c r="EB15" s="680"/>
      <c r="EC15" s="689"/>
    </row>
    <row r="16" spans="2:143" ht="11.25" customHeight="1" x14ac:dyDescent="0.15">
      <c r="B16" s="676" t="s">
        <v>259</v>
      </c>
      <c r="C16" s="677"/>
      <c r="D16" s="677"/>
      <c r="E16" s="677"/>
      <c r="F16" s="677"/>
      <c r="G16" s="677"/>
      <c r="H16" s="677"/>
      <c r="I16" s="677"/>
      <c r="J16" s="677"/>
      <c r="K16" s="677"/>
      <c r="L16" s="677"/>
      <c r="M16" s="677"/>
      <c r="N16" s="677"/>
      <c r="O16" s="677"/>
      <c r="P16" s="677"/>
      <c r="Q16" s="678"/>
      <c r="R16" s="679" t="s">
        <v>230</v>
      </c>
      <c r="S16" s="680"/>
      <c r="T16" s="680"/>
      <c r="U16" s="680"/>
      <c r="V16" s="680"/>
      <c r="W16" s="680"/>
      <c r="X16" s="680"/>
      <c r="Y16" s="681"/>
      <c r="Z16" s="682" t="s">
        <v>230</v>
      </c>
      <c r="AA16" s="682"/>
      <c r="AB16" s="682"/>
      <c r="AC16" s="682"/>
      <c r="AD16" s="683" t="s">
        <v>139</v>
      </c>
      <c r="AE16" s="683"/>
      <c r="AF16" s="683"/>
      <c r="AG16" s="683"/>
      <c r="AH16" s="683"/>
      <c r="AI16" s="683"/>
      <c r="AJ16" s="683"/>
      <c r="AK16" s="683"/>
      <c r="AL16" s="684" t="s">
        <v>230</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138</v>
      </c>
      <c r="BH16" s="680"/>
      <c r="BI16" s="680"/>
      <c r="BJ16" s="680"/>
      <c r="BK16" s="680"/>
      <c r="BL16" s="680"/>
      <c r="BM16" s="680"/>
      <c r="BN16" s="681"/>
      <c r="BO16" s="682" t="s">
        <v>230</v>
      </c>
      <c r="BP16" s="682"/>
      <c r="BQ16" s="682"/>
      <c r="BR16" s="682"/>
      <c r="BS16" s="688" t="s">
        <v>138</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v>554877</v>
      </c>
      <c r="CS16" s="680"/>
      <c r="CT16" s="680"/>
      <c r="CU16" s="680"/>
      <c r="CV16" s="680"/>
      <c r="CW16" s="680"/>
      <c r="CX16" s="680"/>
      <c r="CY16" s="681"/>
      <c r="CZ16" s="682">
        <v>3.8</v>
      </c>
      <c r="DA16" s="682"/>
      <c r="DB16" s="682"/>
      <c r="DC16" s="682"/>
      <c r="DD16" s="688" t="s">
        <v>138</v>
      </c>
      <c r="DE16" s="680"/>
      <c r="DF16" s="680"/>
      <c r="DG16" s="680"/>
      <c r="DH16" s="680"/>
      <c r="DI16" s="680"/>
      <c r="DJ16" s="680"/>
      <c r="DK16" s="680"/>
      <c r="DL16" s="680"/>
      <c r="DM16" s="680"/>
      <c r="DN16" s="680"/>
      <c r="DO16" s="680"/>
      <c r="DP16" s="681"/>
      <c r="DQ16" s="688">
        <v>26657</v>
      </c>
      <c r="DR16" s="680"/>
      <c r="DS16" s="680"/>
      <c r="DT16" s="680"/>
      <c r="DU16" s="680"/>
      <c r="DV16" s="680"/>
      <c r="DW16" s="680"/>
      <c r="DX16" s="680"/>
      <c r="DY16" s="680"/>
      <c r="DZ16" s="680"/>
      <c r="EA16" s="680"/>
      <c r="EB16" s="680"/>
      <c r="EC16" s="689"/>
    </row>
    <row r="17" spans="2:133" ht="11.25" customHeight="1" x14ac:dyDescent="0.15">
      <c r="B17" s="676" t="s">
        <v>262</v>
      </c>
      <c r="C17" s="677"/>
      <c r="D17" s="677"/>
      <c r="E17" s="677"/>
      <c r="F17" s="677"/>
      <c r="G17" s="677"/>
      <c r="H17" s="677"/>
      <c r="I17" s="677"/>
      <c r="J17" s="677"/>
      <c r="K17" s="677"/>
      <c r="L17" s="677"/>
      <c r="M17" s="677"/>
      <c r="N17" s="677"/>
      <c r="O17" s="677"/>
      <c r="P17" s="677"/>
      <c r="Q17" s="678"/>
      <c r="R17" s="679">
        <v>4530</v>
      </c>
      <c r="S17" s="680"/>
      <c r="T17" s="680"/>
      <c r="U17" s="680"/>
      <c r="V17" s="680"/>
      <c r="W17" s="680"/>
      <c r="X17" s="680"/>
      <c r="Y17" s="681"/>
      <c r="Z17" s="682">
        <v>0</v>
      </c>
      <c r="AA17" s="682"/>
      <c r="AB17" s="682"/>
      <c r="AC17" s="682"/>
      <c r="AD17" s="683">
        <v>4530</v>
      </c>
      <c r="AE17" s="683"/>
      <c r="AF17" s="683"/>
      <c r="AG17" s="683"/>
      <c r="AH17" s="683"/>
      <c r="AI17" s="683"/>
      <c r="AJ17" s="683"/>
      <c r="AK17" s="683"/>
      <c r="AL17" s="684">
        <v>0.1</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138</v>
      </c>
      <c r="BH17" s="680"/>
      <c r="BI17" s="680"/>
      <c r="BJ17" s="680"/>
      <c r="BK17" s="680"/>
      <c r="BL17" s="680"/>
      <c r="BM17" s="680"/>
      <c r="BN17" s="681"/>
      <c r="BO17" s="682" t="s">
        <v>230</v>
      </c>
      <c r="BP17" s="682"/>
      <c r="BQ17" s="682"/>
      <c r="BR17" s="682"/>
      <c r="BS17" s="688" t="s">
        <v>139</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2598949</v>
      </c>
      <c r="CS17" s="680"/>
      <c r="CT17" s="680"/>
      <c r="CU17" s="680"/>
      <c r="CV17" s="680"/>
      <c r="CW17" s="680"/>
      <c r="CX17" s="680"/>
      <c r="CY17" s="681"/>
      <c r="CZ17" s="682">
        <v>17.899999999999999</v>
      </c>
      <c r="DA17" s="682"/>
      <c r="DB17" s="682"/>
      <c r="DC17" s="682"/>
      <c r="DD17" s="688" t="s">
        <v>138</v>
      </c>
      <c r="DE17" s="680"/>
      <c r="DF17" s="680"/>
      <c r="DG17" s="680"/>
      <c r="DH17" s="680"/>
      <c r="DI17" s="680"/>
      <c r="DJ17" s="680"/>
      <c r="DK17" s="680"/>
      <c r="DL17" s="680"/>
      <c r="DM17" s="680"/>
      <c r="DN17" s="680"/>
      <c r="DO17" s="680"/>
      <c r="DP17" s="681"/>
      <c r="DQ17" s="688">
        <v>2569898</v>
      </c>
      <c r="DR17" s="680"/>
      <c r="DS17" s="680"/>
      <c r="DT17" s="680"/>
      <c r="DU17" s="680"/>
      <c r="DV17" s="680"/>
      <c r="DW17" s="680"/>
      <c r="DX17" s="680"/>
      <c r="DY17" s="680"/>
      <c r="DZ17" s="680"/>
      <c r="EA17" s="680"/>
      <c r="EB17" s="680"/>
      <c r="EC17" s="689"/>
    </row>
    <row r="18" spans="2:133" ht="11.25" customHeight="1" x14ac:dyDescent="0.15">
      <c r="B18" s="676" t="s">
        <v>265</v>
      </c>
      <c r="C18" s="677"/>
      <c r="D18" s="677"/>
      <c r="E18" s="677"/>
      <c r="F18" s="677"/>
      <c r="G18" s="677"/>
      <c r="H18" s="677"/>
      <c r="I18" s="677"/>
      <c r="J18" s="677"/>
      <c r="K18" s="677"/>
      <c r="L18" s="677"/>
      <c r="M18" s="677"/>
      <c r="N18" s="677"/>
      <c r="O18" s="677"/>
      <c r="P18" s="677"/>
      <c r="Q18" s="678"/>
      <c r="R18" s="679">
        <v>6704691</v>
      </c>
      <c r="S18" s="680"/>
      <c r="T18" s="680"/>
      <c r="U18" s="680"/>
      <c r="V18" s="680"/>
      <c r="W18" s="680"/>
      <c r="X18" s="680"/>
      <c r="Y18" s="681"/>
      <c r="Z18" s="682">
        <v>44.4</v>
      </c>
      <c r="AA18" s="682"/>
      <c r="AB18" s="682"/>
      <c r="AC18" s="682"/>
      <c r="AD18" s="683">
        <v>5832967</v>
      </c>
      <c r="AE18" s="683"/>
      <c r="AF18" s="683"/>
      <c r="AG18" s="683"/>
      <c r="AH18" s="683"/>
      <c r="AI18" s="683"/>
      <c r="AJ18" s="683"/>
      <c r="AK18" s="683"/>
      <c r="AL18" s="684">
        <v>72.3</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138</v>
      </c>
      <c r="BH18" s="680"/>
      <c r="BI18" s="680"/>
      <c r="BJ18" s="680"/>
      <c r="BK18" s="680"/>
      <c r="BL18" s="680"/>
      <c r="BM18" s="680"/>
      <c r="BN18" s="681"/>
      <c r="BO18" s="682" t="s">
        <v>267</v>
      </c>
      <c r="BP18" s="682"/>
      <c r="BQ18" s="682"/>
      <c r="BR18" s="682"/>
      <c r="BS18" s="688" t="s">
        <v>230</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230</v>
      </c>
      <c r="CS18" s="680"/>
      <c r="CT18" s="680"/>
      <c r="CU18" s="680"/>
      <c r="CV18" s="680"/>
      <c r="CW18" s="680"/>
      <c r="CX18" s="680"/>
      <c r="CY18" s="681"/>
      <c r="CZ18" s="682" t="s">
        <v>139</v>
      </c>
      <c r="DA18" s="682"/>
      <c r="DB18" s="682"/>
      <c r="DC18" s="682"/>
      <c r="DD18" s="688" t="s">
        <v>138</v>
      </c>
      <c r="DE18" s="680"/>
      <c r="DF18" s="680"/>
      <c r="DG18" s="680"/>
      <c r="DH18" s="680"/>
      <c r="DI18" s="680"/>
      <c r="DJ18" s="680"/>
      <c r="DK18" s="680"/>
      <c r="DL18" s="680"/>
      <c r="DM18" s="680"/>
      <c r="DN18" s="680"/>
      <c r="DO18" s="680"/>
      <c r="DP18" s="681"/>
      <c r="DQ18" s="688" t="s">
        <v>139</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5832967</v>
      </c>
      <c r="S19" s="680"/>
      <c r="T19" s="680"/>
      <c r="U19" s="680"/>
      <c r="V19" s="680"/>
      <c r="W19" s="680"/>
      <c r="X19" s="680"/>
      <c r="Y19" s="681"/>
      <c r="Z19" s="682">
        <v>38.700000000000003</v>
      </c>
      <c r="AA19" s="682"/>
      <c r="AB19" s="682"/>
      <c r="AC19" s="682"/>
      <c r="AD19" s="683">
        <v>5832967</v>
      </c>
      <c r="AE19" s="683"/>
      <c r="AF19" s="683"/>
      <c r="AG19" s="683"/>
      <c r="AH19" s="683"/>
      <c r="AI19" s="683"/>
      <c r="AJ19" s="683"/>
      <c r="AK19" s="683"/>
      <c r="AL19" s="684">
        <v>72.3</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14273</v>
      </c>
      <c r="BH19" s="680"/>
      <c r="BI19" s="680"/>
      <c r="BJ19" s="680"/>
      <c r="BK19" s="680"/>
      <c r="BL19" s="680"/>
      <c r="BM19" s="680"/>
      <c r="BN19" s="681"/>
      <c r="BO19" s="682">
        <v>0.8</v>
      </c>
      <c r="BP19" s="682"/>
      <c r="BQ19" s="682"/>
      <c r="BR19" s="682"/>
      <c r="BS19" s="688" t="s">
        <v>230</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230</v>
      </c>
      <c r="CS19" s="680"/>
      <c r="CT19" s="680"/>
      <c r="CU19" s="680"/>
      <c r="CV19" s="680"/>
      <c r="CW19" s="680"/>
      <c r="CX19" s="680"/>
      <c r="CY19" s="681"/>
      <c r="CZ19" s="682" t="s">
        <v>230</v>
      </c>
      <c r="DA19" s="682"/>
      <c r="DB19" s="682"/>
      <c r="DC19" s="682"/>
      <c r="DD19" s="688" t="s">
        <v>230</v>
      </c>
      <c r="DE19" s="680"/>
      <c r="DF19" s="680"/>
      <c r="DG19" s="680"/>
      <c r="DH19" s="680"/>
      <c r="DI19" s="680"/>
      <c r="DJ19" s="680"/>
      <c r="DK19" s="680"/>
      <c r="DL19" s="680"/>
      <c r="DM19" s="680"/>
      <c r="DN19" s="680"/>
      <c r="DO19" s="680"/>
      <c r="DP19" s="681"/>
      <c r="DQ19" s="688" t="s">
        <v>138</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871724</v>
      </c>
      <c r="S20" s="680"/>
      <c r="T20" s="680"/>
      <c r="U20" s="680"/>
      <c r="V20" s="680"/>
      <c r="W20" s="680"/>
      <c r="X20" s="680"/>
      <c r="Y20" s="681"/>
      <c r="Z20" s="682">
        <v>5.8</v>
      </c>
      <c r="AA20" s="682"/>
      <c r="AB20" s="682"/>
      <c r="AC20" s="682"/>
      <c r="AD20" s="683" t="s">
        <v>138</v>
      </c>
      <c r="AE20" s="683"/>
      <c r="AF20" s="683"/>
      <c r="AG20" s="683"/>
      <c r="AH20" s="683"/>
      <c r="AI20" s="683"/>
      <c r="AJ20" s="683"/>
      <c r="AK20" s="683"/>
      <c r="AL20" s="684" t="s">
        <v>230</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14273</v>
      </c>
      <c r="BH20" s="680"/>
      <c r="BI20" s="680"/>
      <c r="BJ20" s="680"/>
      <c r="BK20" s="680"/>
      <c r="BL20" s="680"/>
      <c r="BM20" s="680"/>
      <c r="BN20" s="681"/>
      <c r="BO20" s="682">
        <v>0.8</v>
      </c>
      <c r="BP20" s="682"/>
      <c r="BQ20" s="682"/>
      <c r="BR20" s="682"/>
      <c r="BS20" s="688" t="s">
        <v>230</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14545890</v>
      </c>
      <c r="CS20" s="680"/>
      <c r="CT20" s="680"/>
      <c r="CU20" s="680"/>
      <c r="CV20" s="680"/>
      <c r="CW20" s="680"/>
      <c r="CX20" s="680"/>
      <c r="CY20" s="681"/>
      <c r="CZ20" s="682">
        <v>100</v>
      </c>
      <c r="DA20" s="682"/>
      <c r="DB20" s="682"/>
      <c r="DC20" s="682"/>
      <c r="DD20" s="688">
        <v>2160702</v>
      </c>
      <c r="DE20" s="680"/>
      <c r="DF20" s="680"/>
      <c r="DG20" s="680"/>
      <c r="DH20" s="680"/>
      <c r="DI20" s="680"/>
      <c r="DJ20" s="680"/>
      <c r="DK20" s="680"/>
      <c r="DL20" s="680"/>
      <c r="DM20" s="680"/>
      <c r="DN20" s="680"/>
      <c r="DO20" s="680"/>
      <c r="DP20" s="681"/>
      <c r="DQ20" s="688">
        <v>9794160</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t="s">
        <v>138</v>
      </c>
      <c r="S21" s="680"/>
      <c r="T21" s="680"/>
      <c r="U21" s="680"/>
      <c r="V21" s="680"/>
      <c r="W21" s="680"/>
      <c r="X21" s="680"/>
      <c r="Y21" s="681"/>
      <c r="Z21" s="682" t="s">
        <v>230</v>
      </c>
      <c r="AA21" s="682"/>
      <c r="AB21" s="682"/>
      <c r="AC21" s="682"/>
      <c r="AD21" s="683" t="s">
        <v>138</v>
      </c>
      <c r="AE21" s="683"/>
      <c r="AF21" s="683"/>
      <c r="AG21" s="683"/>
      <c r="AH21" s="683"/>
      <c r="AI21" s="683"/>
      <c r="AJ21" s="683"/>
      <c r="AK21" s="683"/>
      <c r="AL21" s="684" t="s">
        <v>138</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v>14273</v>
      </c>
      <c r="BH21" s="680"/>
      <c r="BI21" s="680"/>
      <c r="BJ21" s="680"/>
      <c r="BK21" s="680"/>
      <c r="BL21" s="680"/>
      <c r="BM21" s="680"/>
      <c r="BN21" s="681"/>
      <c r="BO21" s="682">
        <v>0.8</v>
      </c>
      <c r="BP21" s="682"/>
      <c r="BQ21" s="682"/>
      <c r="BR21" s="682"/>
      <c r="BS21" s="688" t="s">
        <v>138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8921612</v>
      </c>
      <c r="S22" s="680"/>
      <c r="T22" s="680"/>
      <c r="U22" s="680"/>
      <c r="V22" s="680"/>
      <c r="W22" s="680"/>
      <c r="X22" s="680"/>
      <c r="Y22" s="681"/>
      <c r="Z22" s="682">
        <v>59.1</v>
      </c>
      <c r="AA22" s="682"/>
      <c r="AB22" s="682"/>
      <c r="AC22" s="682"/>
      <c r="AD22" s="683">
        <v>8049888</v>
      </c>
      <c r="AE22" s="683"/>
      <c r="AF22" s="683"/>
      <c r="AG22" s="683"/>
      <c r="AH22" s="683"/>
      <c r="AI22" s="683"/>
      <c r="AJ22" s="683"/>
      <c r="AK22" s="683"/>
      <c r="AL22" s="684">
        <v>99.7</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230</v>
      </c>
      <c r="BH22" s="680"/>
      <c r="BI22" s="680"/>
      <c r="BJ22" s="680"/>
      <c r="BK22" s="680"/>
      <c r="BL22" s="680"/>
      <c r="BM22" s="680"/>
      <c r="BN22" s="681"/>
      <c r="BO22" s="682" t="s">
        <v>139</v>
      </c>
      <c r="BP22" s="682"/>
      <c r="BQ22" s="682"/>
      <c r="BR22" s="682"/>
      <c r="BS22" s="688" t="s">
        <v>230</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v>2531</v>
      </c>
      <c r="S23" s="680"/>
      <c r="T23" s="680"/>
      <c r="U23" s="680"/>
      <c r="V23" s="680"/>
      <c r="W23" s="680"/>
      <c r="X23" s="680"/>
      <c r="Y23" s="681"/>
      <c r="Z23" s="682">
        <v>0</v>
      </c>
      <c r="AA23" s="682"/>
      <c r="AB23" s="682"/>
      <c r="AC23" s="682"/>
      <c r="AD23" s="683">
        <v>2531</v>
      </c>
      <c r="AE23" s="683"/>
      <c r="AF23" s="683"/>
      <c r="AG23" s="683"/>
      <c r="AH23" s="683"/>
      <c r="AI23" s="683"/>
      <c r="AJ23" s="683"/>
      <c r="AK23" s="683"/>
      <c r="AL23" s="684">
        <v>0</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230</v>
      </c>
      <c r="BH23" s="680"/>
      <c r="BI23" s="680"/>
      <c r="BJ23" s="680"/>
      <c r="BK23" s="680"/>
      <c r="BL23" s="680"/>
      <c r="BM23" s="680"/>
      <c r="BN23" s="681"/>
      <c r="BO23" s="682" t="s">
        <v>138</v>
      </c>
      <c r="BP23" s="682"/>
      <c r="BQ23" s="682"/>
      <c r="BR23" s="682"/>
      <c r="BS23" s="688" t="s">
        <v>138</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99134</v>
      </c>
      <c r="S24" s="680"/>
      <c r="T24" s="680"/>
      <c r="U24" s="680"/>
      <c r="V24" s="680"/>
      <c r="W24" s="680"/>
      <c r="X24" s="680"/>
      <c r="Y24" s="681"/>
      <c r="Z24" s="682">
        <v>0.7</v>
      </c>
      <c r="AA24" s="682"/>
      <c r="AB24" s="682"/>
      <c r="AC24" s="682"/>
      <c r="AD24" s="683" t="s">
        <v>138</v>
      </c>
      <c r="AE24" s="683"/>
      <c r="AF24" s="683"/>
      <c r="AG24" s="683"/>
      <c r="AH24" s="683"/>
      <c r="AI24" s="683"/>
      <c r="AJ24" s="683"/>
      <c r="AK24" s="683"/>
      <c r="AL24" s="684" t="s">
        <v>138</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230</v>
      </c>
      <c r="BH24" s="680"/>
      <c r="BI24" s="680"/>
      <c r="BJ24" s="680"/>
      <c r="BK24" s="680"/>
      <c r="BL24" s="680"/>
      <c r="BM24" s="680"/>
      <c r="BN24" s="681"/>
      <c r="BO24" s="682" t="s">
        <v>138</v>
      </c>
      <c r="BP24" s="682"/>
      <c r="BQ24" s="682"/>
      <c r="BR24" s="682"/>
      <c r="BS24" s="688" t="s">
        <v>138</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5576333</v>
      </c>
      <c r="CS24" s="669"/>
      <c r="CT24" s="669"/>
      <c r="CU24" s="669"/>
      <c r="CV24" s="669"/>
      <c r="CW24" s="669"/>
      <c r="CX24" s="669"/>
      <c r="CY24" s="670"/>
      <c r="CZ24" s="673">
        <v>38.299999999999997</v>
      </c>
      <c r="DA24" s="674"/>
      <c r="DB24" s="674"/>
      <c r="DC24" s="693"/>
      <c r="DD24" s="712">
        <v>4561764</v>
      </c>
      <c r="DE24" s="669"/>
      <c r="DF24" s="669"/>
      <c r="DG24" s="669"/>
      <c r="DH24" s="669"/>
      <c r="DI24" s="669"/>
      <c r="DJ24" s="669"/>
      <c r="DK24" s="670"/>
      <c r="DL24" s="712">
        <v>3992077</v>
      </c>
      <c r="DM24" s="669"/>
      <c r="DN24" s="669"/>
      <c r="DO24" s="669"/>
      <c r="DP24" s="669"/>
      <c r="DQ24" s="669"/>
      <c r="DR24" s="669"/>
      <c r="DS24" s="669"/>
      <c r="DT24" s="669"/>
      <c r="DU24" s="669"/>
      <c r="DV24" s="670"/>
      <c r="DW24" s="673">
        <v>47.4</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105785</v>
      </c>
      <c r="S25" s="680"/>
      <c r="T25" s="680"/>
      <c r="U25" s="680"/>
      <c r="V25" s="680"/>
      <c r="W25" s="680"/>
      <c r="X25" s="680"/>
      <c r="Y25" s="681"/>
      <c r="Z25" s="682">
        <v>0.7</v>
      </c>
      <c r="AA25" s="682"/>
      <c r="AB25" s="682"/>
      <c r="AC25" s="682"/>
      <c r="AD25" s="683">
        <v>9801</v>
      </c>
      <c r="AE25" s="683"/>
      <c r="AF25" s="683"/>
      <c r="AG25" s="683"/>
      <c r="AH25" s="683"/>
      <c r="AI25" s="683"/>
      <c r="AJ25" s="683"/>
      <c r="AK25" s="683"/>
      <c r="AL25" s="684">
        <v>0.1</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230</v>
      </c>
      <c r="BH25" s="680"/>
      <c r="BI25" s="680"/>
      <c r="BJ25" s="680"/>
      <c r="BK25" s="680"/>
      <c r="BL25" s="680"/>
      <c r="BM25" s="680"/>
      <c r="BN25" s="681"/>
      <c r="BO25" s="682" t="s">
        <v>138</v>
      </c>
      <c r="BP25" s="682"/>
      <c r="BQ25" s="682"/>
      <c r="BR25" s="682"/>
      <c r="BS25" s="688" t="s">
        <v>230</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1869166</v>
      </c>
      <c r="CS25" s="715"/>
      <c r="CT25" s="715"/>
      <c r="CU25" s="715"/>
      <c r="CV25" s="715"/>
      <c r="CW25" s="715"/>
      <c r="CX25" s="715"/>
      <c r="CY25" s="716"/>
      <c r="CZ25" s="684">
        <v>12.9</v>
      </c>
      <c r="DA25" s="713"/>
      <c r="DB25" s="713"/>
      <c r="DC25" s="717"/>
      <c r="DD25" s="688">
        <v>1722135</v>
      </c>
      <c r="DE25" s="715"/>
      <c r="DF25" s="715"/>
      <c r="DG25" s="715"/>
      <c r="DH25" s="715"/>
      <c r="DI25" s="715"/>
      <c r="DJ25" s="715"/>
      <c r="DK25" s="716"/>
      <c r="DL25" s="688">
        <v>1599376</v>
      </c>
      <c r="DM25" s="715"/>
      <c r="DN25" s="715"/>
      <c r="DO25" s="715"/>
      <c r="DP25" s="715"/>
      <c r="DQ25" s="715"/>
      <c r="DR25" s="715"/>
      <c r="DS25" s="715"/>
      <c r="DT25" s="715"/>
      <c r="DU25" s="715"/>
      <c r="DV25" s="716"/>
      <c r="DW25" s="684">
        <v>19</v>
      </c>
      <c r="DX25" s="713"/>
      <c r="DY25" s="713"/>
      <c r="DZ25" s="713"/>
      <c r="EA25" s="713"/>
      <c r="EB25" s="713"/>
      <c r="EC25" s="714"/>
    </row>
    <row r="26" spans="2:133" ht="11.25" customHeight="1" x14ac:dyDescent="0.15">
      <c r="B26" s="676" t="s">
        <v>293</v>
      </c>
      <c r="C26" s="677"/>
      <c r="D26" s="677"/>
      <c r="E26" s="677"/>
      <c r="F26" s="677"/>
      <c r="G26" s="677"/>
      <c r="H26" s="677"/>
      <c r="I26" s="677"/>
      <c r="J26" s="677"/>
      <c r="K26" s="677"/>
      <c r="L26" s="677"/>
      <c r="M26" s="677"/>
      <c r="N26" s="677"/>
      <c r="O26" s="677"/>
      <c r="P26" s="677"/>
      <c r="Q26" s="678"/>
      <c r="R26" s="679">
        <v>36109</v>
      </c>
      <c r="S26" s="680"/>
      <c r="T26" s="680"/>
      <c r="U26" s="680"/>
      <c r="V26" s="680"/>
      <c r="W26" s="680"/>
      <c r="X26" s="680"/>
      <c r="Y26" s="681"/>
      <c r="Z26" s="682">
        <v>0.2</v>
      </c>
      <c r="AA26" s="682"/>
      <c r="AB26" s="682"/>
      <c r="AC26" s="682"/>
      <c r="AD26" s="683" t="s">
        <v>230</v>
      </c>
      <c r="AE26" s="683"/>
      <c r="AF26" s="683"/>
      <c r="AG26" s="683"/>
      <c r="AH26" s="683"/>
      <c r="AI26" s="683"/>
      <c r="AJ26" s="683"/>
      <c r="AK26" s="683"/>
      <c r="AL26" s="684" t="s">
        <v>139</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138</v>
      </c>
      <c r="BH26" s="680"/>
      <c r="BI26" s="680"/>
      <c r="BJ26" s="680"/>
      <c r="BK26" s="680"/>
      <c r="BL26" s="680"/>
      <c r="BM26" s="680"/>
      <c r="BN26" s="681"/>
      <c r="BO26" s="682" t="s">
        <v>138</v>
      </c>
      <c r="BP26" s="682"/>
      <c r="BQ26" s="682"/>
      <c r="BR26" s="682"/>
      <c r="BS26" s="688" t="s">
        <v>230</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1073050</v>
      </c>
      <c r="CS26" s="680"/>
      <c r="CT26" s="680"/>
      <c r="CU26" s="680"/>
      <c r="CV26" s="680"/>
      <c r="CW26" s="680"/>
      <c r="CX26" s="680"/>
      <c r="CY26" s="681"/>
      <c r="CZ26" s="684">
        <v>7.4</v>
      </c>
      <c r="DA26" s="713"/>
      <c r="DB26" s="713"/>
      <c r="DC26" s="717"/>
      <c r="DD26" s="688">
        <v>963528</v>
      </c>
      <c r="DE26" s="680"/>
      <c r="DF26" s="680"/>
      <c r="DG26" s="680"/>
      <c r="DH26" s="680"/>
      <c r="DI26" s="680"/>
      <c r="DJ26" s="680"/>
      <c r="DK26" s="681"/>
      <c r="DL26" s="688" t="s">
        <v>230</v>
      </c>
      <c r="DM26" s="680"/>
      <c r="DN26" s="680"/>
      <c r="DO26" s="680"/>
      <c r="DP26" s="680"/>
      <c r="DQ26" s="680"/>
      <c r="DR26" s="680"/>
      <c r="DS26" s="680"/>
      <c r="DT26" s="680"/>
      <c r="DU26" s="680"/>
      <c r="DV26" s="681"/>
      <c r="DW26" s="684" t="s">
        <v>230</v>
      </c>
      <c r="DX26" s="713"/>
      <c r="DY26" s="713"/>
      <c r="DZ26" s="713"/>
      <c r="EA26" s="713"/>
      <c r="EB26" s="713"/>
      <c r="EC26" s="714"/>
    </row>
    <row r="27" spans="2:133" ht="11.25" customHeight="1" x14ac:dyDescent="0.15">
      <c r="B27" s="676" t="s">
        <v>296</v>
      </c>
      <c r="C27" s="677"/>
      <c r="D27" s="677"/>
      <c r="E27" s="677"/>
      <c r="F27" s="677"/>
      <c r="G27" s="677"/>
      <c r="H27" s="677"/>
      <c r="I27" s="677"/>
      <c r="J27" s="677"/>
      <c r="K27" s="677"/>
      <c r="L27" s="677"/>
      <c r="M27" s="677"/>
      <c r="N27" s="677"/>
      <c r="O27" s="677"/>
      <c r="P27" s="677"/>
      <c r="Q27" s="678"/>
      <c r="R27" s="679">
        <v>1013718</v>
      </c>
      <c r="S27" s="680"/>
      <c r="T27" s="680"/>
      <c r="U27" s="680"/>
      <c r="V27" s="680"/>
      <c r="W27" s="680"/>
      <c r="X27" s="680"/>
      <c r="Y27" s="681"/>
      <c r="Z27" s="682">
        <v>6.7</v>
      </c>
      <c r="AA27" s="682"/>
      <c r="AB27" s="682"/>
      <c r="AC27" s="682"/>
      <c r="AD27" s="683" t="s">
        <v>230</v>
      </c>
      <c r="AE27" s="683"/>
      <c r="AF27" s="683"/>
      <c r="AG27" s="683"/>
      <c r="AH27" s="683"/>
      <c r="AI27" s="683"/>
      <c r="AJ27" s="683"/>
      <c r="AK27" s="683"/>
      <c r="AL27" s="684" t="s">
        <v>138</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1718258</v>
      </c>
      <c r="BH27" s="680"/>
      <c r="BI27" s="680"/>
      <c r="BJ27" s="680"/>
      <c r="BK27" s="680"/>
      <c r="BL27" s="680"/>
      <c r="BM27" s="680"/>
      <c r="BN27" s="681"/>
      <c r="BO27" s="682">
        <v>100</v>
      </c>
      <c r="BP27" s="682"/>
      <c r="BQ27" s="682"/>
      <c r="BR27" s="682"/>
      <c r="BS27" s="688" t="s">
        <v>230</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1113961</v>
      </c>
      <c r="CS27" s="715"/>
      <c r="CT27" s="715"/>
      <c r="CU27" s="715"/>
      <c r="CV27" s="715"/>
      <c r="CW27" s="715"/>
      <c r="CX27" s="715"/>
      <c r="CY27" s="716"/>
      <c r="CZ27" s="684">
        <v>7.7</v>
      </c>
      <c r="DA27" s="713"/>
      <c r="DB27" s="713"/>
      <c r="DC27" s="717"/>
      <c r="DD27" s="688">
        <v>275474</v>
      </c>
      <c r="DE27" s="715"/>
      <c r="DF27" s="715"/>
      <c r="DG27" s="715"/>
      <c r="DH27" s="715"/>
      <c r="DI27" s="715"/>
      <c r="DJ27" s="715"/>
      <c r="DK27" s="716"/>
      <c r="DL27" s="688">
        <v>275423</v>
      </c>
      <c r="DM27" s="715"/>
      <c r="DN27" s="715"/>
      <c r="DO27" s="715"/>
      <c r="DP27" s="715"/>
      <c r="DQ27" s="715"/>
      <c r="DR27" s="715"/>
      <c r="DS27" s="715"/>
      <c r="DT27" s="715"/>
      <c r="DU27" s="715"/>
      <c r="DV27" s="716"/>
      <c r="DW27" s="684">
        <v>3.3</v>
      </c>
      <c r="DX27" s="713"/>
      <c r="DY27" s="713"/>
      <c r="DZ27" s="713"/>
      <c r="EA27" s="713"/>
      <c r="EB27" s="713"/>
      <c r="EC27" s="714"/>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138</v>
      </c>
      <c r="S28" s="680"/>
      <c r="T28" s="680"/>
      <c r="U28" s="680"/>
      <c r="V28" s="680"/>
      <c r="W28" s="680"/>
      <c r="X28" s="680"/>
      <c r="Y28" s="681"/>
      <c r="Z28" s="682" t="s">
        <v>139</v>
      </c>
      <c r="AA28" s="682"/>
      <c r="AB28" s="682"/>
      <c r="AC28" s="682"/>
      <c r="AD28" s="683" t="s">
        <v>138</v>
      </c>
      <c r="AE28" s="683"/>
      <c r="AF28" s="683"/>
      <c r="AG28" s="683"/>
      <c r="AH28" s="683"/>
      <c r="AI28" s="683"/>
      <c r="AJ28" s="683"/>
      <c r="AK28" s="683"/>
      <c r="AL28" s="684" t="s">
        <v>138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2593206</v>
      </c>
      <c r="CS28" s="680"/>
      <c r="CT28" s="680"/>
      <c r="CU28" s="680"/>
      <c r="CV28" s="680"/>
      <c r="CW28" s="680"/>
      <c r="CX28" s="680"/>
      <c r="CY28" s="681"/>
      <c r="CZ28" s="684">
        <v>17.8</v>
      </c>
      <c r="DA28" s="713"/>
      <c r="DB28" s="713"/>
      <c r="DC28" s="717"/>
      <c r="DD28" s="688">
        <v>2564155</v>
      </c>
      <c r="DE28" s="680"/>
      <c r="DF28" s="680"/>
      <c r="DG28" s="680"/>
      <c r="DH28" s="680"/>
      <c r="DI28" s="680"/>
      <c r="DJ28" s="680"/>
      <c r="DK28" s="681"/>
      <c r="DL28" s="688">
        <v>2117278</v>
      </c>
      <c r="DM28" s="680"/>
      <c r="DN28" s="680"/>
      <c r="DO28" s="680"/>
      <c r="DP28" s="680"/>
      <c r="DQ28" s="680"/>
      <c r="DR28" s="680"/>
      <c r="DS28" s="680"/>
      <c r="DT28" s="680"/>
      <c r="DU28" s="680"/>
      <c r="DV28" s="681"/>
      <c r="DW28" s="684">
        <v>25.1</v>
      </c>
      <c r="DX28" s="713"/>
      <c r="DY28" s="713"/>
      <c r="DZ28" s="713"/>
      <c r="EA28" s="713"/>
      <c r="EB28" s="713"/>
      <c r="EC28" s="714"/>
    </row>
    <row r="29" spans="2:133" ht="11.25" customHeight="1" x14ac:dyDescent="0.15">
      <c r="B29" s="676" t="s">
        <v>301</v>
      </c>
      <c r="C29" s="677"/>
      <c r="D29" s="677"/>
      <c r="E29" s="677"/>
      <c r="F29" s="677"/>
      <c r="G29" s="677"/>
      <c r="H29" s="677"/>
      <c r="I29" s="677"/>
      <c r="J29" s="677"/>
      <c r="K29" s="677"/>
      <c r="L29" s="677"/>
      <c r="M29" s="677"/>
      <c r="N29" s="677"/>
      <c r="O29" s="677"/>
      <c r="P29" s="677"/>
      <c r="Q29" s="678"/>
      <c r="R29" s="679">
        <v>1215635</v>
      </c>
      <c r="S29" s="680"/>
      <c r="T29" s="680"/>
      <c r="U29" s="680"/>
      <c r="V29" s="680"/>
      <c r="W29" s="680"/>
      <c r="X29" s="680"/>
      <c r="Y29" s="681"/>
      <c r="Z29" s="682">
        <v>8.1</v>
      </c>
      <c r="AA29" s="682"/>
      <c r="AB29" s="682"/>
      <c r="AC29" s="682"/>
      <c r="AD29" s="683" t="s">
        <v>230</v>
      </c>
      <c r="AE29" s="683"/>
      <c r="AF29" s="683"/>
      <c r="AG29" s="683"/>
      <c r="AH29" s="683"/>
      <c r="AI29" s="683"/>
      <c r="AJ29" s="683"/>
      <c r="AK29" s="683"/>
      <c r="AL29" s="684" t="s">
        <v>230</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2593200</v>
      </c>
      <c r="CS29" s="715"/>
      <c r="CT29" s="715"/>
      <c r="CU29" s="715"/>
      <c r="CV29" s="715"/>
      <c r="CW29" s="715"/>
      <c r="CX29" s="715"/>
      <c r="CY29" s="716"/>
      <c r="CZ29" s="684">
        <v>17.8</v>
      </c>
      <c r="DA29" s="713"/>
      <c r="DB29" s="713"/>
      <c r="DC29" s="717"/>
      <c r="DD29" s="688">
        <v>2564149</v>
      </c>
      <c r="DE29" s="715"/>
      <c r="DF29" s="715"/>
      <c r="DG29" s="715"/>
      <c r="DH29" s="715"/>
      <c r="DI29" s="715"/>
      <c r="DJ29" s="715"/>
      <c r="DK29" s="716"/>
      <c r="DL29" s="688">
        <v>2117272</v>
      </c>
      <c r="DM29" s="715"/>
      <c r="DN29" s="715"/>
      <c r="DO29" s="715"/>
      <c r="DP29" s="715"/>
      <c r="DQ29" s="715"/>
      <c r="DR29" s="715"/>
      <c r="DS29" s="715"/>
      <c r="DT29" s="715"/>
      <c r="DU29" s="715"/>
      <c r="DV29" s="716"/>
      <c r="DW29" s="684">
        <v>25.1</v>
      </c>
      <c r="DX29" s="713"/>
      <c r="DY29" s="713"/>
      <c r="DZ29" s="713"/>
      <c r="EA29" s="713"/>
      <c r="EB29" s="713"/>
      <c r="EC29" s="714"/>
    </row>
    <row r="30" spans="2:133" ht="11.25" customHeight="1" x14ac:dyDescent="0.15">
      <c r="B30" s="676" t="s">
        <v>306</v>
      </c>
      <c r="C30" s="677"/>
      <c r="D30" s="677"/>
      <c r="E30" s="677"/>
      <c r="F30" s="677"/>
      <c r="G30" s="677"/>
      <c r="H30" s="677"/>
      <c r="I30" s="677"/>
      <c r="J30" s="677"/>
      <c r="K30" s="677"/>
      <c r="L30" s="677"/>
      <c r="M30" s="677"/>
      <c r="N30" s="677"/>
      <c r="O30" s="677"/>
      <c r="P30" s="677"/>
      <c r="Q30" s="678"/>
      <c r="R30" s="679">
        <v>28392</v>
      </c>
      <c r="S30" s="680"/>
      <c r="T30" s="680"/>
      <c r="U30" s="680"/>
      <c r="V30" s="680"/>
      <c r="W30" s="680"/>
      <c r="X30" s="680"/>
      <c r="Y30" s="681"/>
      <c r="Z30" s="682">
        <v>0.2</v>
      </c>
      <c r="AA30" s="682"/>
      <c r="AB30" s="682"/>
      <c r="AC30" s="682"/>
      <c r="AD30" s="683">
        <v>6327</v>
      </c>
      <c r="AE30" s="683"/>
      <c r="AF30" s="683"/>
      <c r="AG30" s="683"/>
      <c r="AH30" s="683"/>
      <c r="AI30" s="683"/>
      <c r="AJ30" s="683"/>
      <c r="AK30" s="683"/>
      <c r="AL30" s="684">
        <v>0.1</v>
      </c>
      <c r="AM30" s="685"/>
      <c r="AN30" s="685"/>
      <c r="AO30" s="686"/>
      <c r="AP30" s="727" t="s">
        <v>307</v>
      </c>
      <c r="AQ30" s="728"/>
      <c r="AR30" s="728"/>
      <c r="AS30" s="728"/>
      <c r="AT30" s="733" t="s">
        <v>308</v>
      </c>
      <c r="AU30" s="230"/>
      <c r="AV30" s="230"/>
      <c r="AW30" s="230"/>
      <c r="AX30" s="665" t="s">
        <v>186</v>
      </c>
      <c r="AY30" s="666"/>
      <c r="AZ30" s="666"/>
      <c r="BA30" s="666"/>
      <c r="BB30" s="666"/>
      <c r="BC30" s="666"/>
      <c r="BD30" s="666"/>
      <c r="BE30" s="666"/>
      <c r="BF30" s="667"/>
      <c r="BG30" s="739">
        <v>99.3</v>
      </c>
      <c r="BH30" s="740"/>
      <c r="BI30" s="740"/>
      <c r="BJ30" s="740"/>
      <c r="BK30" s="740"/>
      <c r="BL30" s="740"/>
      <c r="BM30" s="674">
        <v>93.8</v>
      </c>
      <c r="BN30" s="740"/>
      <c r="BO30" s="740"/>
      <c r="BP30" s="740"/>
      <c r="BQ30" s="741"/>
      <c r="BR30" s="739">
        <v>99</v>
      </c>
      <c r="BS30" s="740"/>
      <c r="BT30" s="740"/>
      <c r="BU30" s="740"/>
      <c r="BV30" s="740"/>
      <c r="BW30" s="740"/>
      <c r="BX30" s="674">
        <v>93.5</v>
      </c>
      <c r="BY30" s="740"/>
      <c r="BZ30" s="740"/>
      <c r="CA30" s="740"/>
      <c r="CB30" s="741"/>
      <c r="CD30" s="744"/>
      <c r="CE30" s="745"/>
      <c r="CF30" s="694" t="s">
        <v>309</v>
      </c>
      <c r="CG30" s="695"/>
      <c r="CH30" s="695"/>
      <c r="CI30" s="695"/>
      <c r="CJ30" s="695"/>
      <c r="CK30" s="695"/>
      <c r="CL30" s="695"/>
      <c r="CM30" s="695"/>
      <c r="CN30" s="695"/>
      <c r="CO30" s="695"/>
      <c r="CP30" s="695"/>
      <c r="CQ30" s="696"/>
      <c r="CR30" s="679">
        <v>2472088</v>
      </c>
      <c r="CS30" s="680"/>
      <c r="CT30" s="680"/>
      <c r="CU30" s="680"/>
      <c r="CV30" s="680"/>
      <c r="CW30" s="680"/>
      <c r="CX30" s="680"/>
      <c r="CY30" s="681"/>
      <c r="CZ30" s="684">
        <v>17</v>
      </c>
      <c r="DA30" s="713"/>
      <c r="DB30" s="713"/>
      <c r="DC30" s="717"/>
      <c r="DD30" s="688">
        <v>2443518</v>
      </c>
      <c r="DE30" s="680"/>
      <c r="DF30" s="680"/>
      <c r="DG30" s="680"/>
      <c r="DH30" s="680"/>
      <c r="DI30" s="680"/>
      <c r="DJ30" s="680"/>
      <c r="DK30" s="681"/>
      <c r="DL30" s="688">
        <v>1996641</v>
      </c>
      <c r="DM30" s="680"/>
      <c r="DN30" s="680"/>
      <c r="DO30" s="680"/>
      <c r="DP30" s="680"/>
      <c r="DQ30" s="680"/>
      <c r="DR30" s="680"/>
      <c r="DS30" s="680"/>
      <c r="DT30" s="680"/>
      <c r="DU30" s="680"/>
      <c r="DV30" s="681"/>
      <c r="DW30" s="684">
        <v>23.7</v>
      </c>
      <c r="DX30" s="713"/>
      <c r="DY30" s="713"/>
      <c r="DZ30" s="713"/>
      <c r="EA30" s="713"/>
      <c r="EB30" s="713"/>
      <c r="EC30" s="714"/>
    </row>
    <row r="31" spans="2:133" ht="11.25" customHeight="1" x14ac:dyDescent="0.15">
      <c r="B31" s="676" t="s">
        <v>310</v>
      </c>
      <c r="C31" s="677"/>
      <c r="D31" s="677"/>
      <c r="E31" s="677"/>
      <c r="F31" s="677"/>
      <c r="G31" s="677"/>
      <c r="H31" s="677"/>
      <c r="I31" s="677"/>
      <c r="J31" s="677"/>
      <c r="K31" s="677"/>
      <c r="L31" s="677"/>
      <c r="M31" s="677"/>
      <c r="N31" s="677"/>
      <c r="O31" s="677"/>
      <c r="P31" s="677"/>
      <c r="Q31" s="678"/>
      <c r="R31" s="679">
        <v>343224</v>
      </c>
      <c r="S31" s="680"/>
      <c r="T31" s="680"/>
      <c r="U31" s="680"/>
      <c r="V31" s="680"/>
      <c r="W31" s="680"/>
      <c r="X31" s="680"/>
      <c r="Y31" s="681"/>
      <c r="Z31" s="682">
        <v>2.2999999999999998</v>
      </c>
      <c r="AA31" s="682"/>
      <c r="AB31" s="682"/>
      <c r="AC31" s="682"/>
      <c r="AD31" s="683" t="s">
        <v>138</v>
      </c>
      <c r="AE31" s="683"/>
      <c r="AF31" s="683"/>
      <c r="AG31" s="683"/>
      <c r="AH31" s="683"/>
      <c r="AI31" s="683"/>
      <c r="AJ31" s="683"/>
      <c r="AK31" s="683"/>
      <c r="AL31" s="684" t="s">
        <v>230</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99.5</v>
      </c>
      <c r="BH31" s="715"/>
      <c r="BI31" s="715"/>
      <c r="BJ31" s="715"/>
      <c r="BK31" s="715"/>
      <c r="BL31" s="715"/>
      <c r="BM31" s="685">
        <v>97.2</v>
      </c>
      <c r="BN31" s="737"/>
      <c r="BO31" s="737"/>
      <c r="BP31" s="737"/>
      <c r="BQ31" s="738"/>
      <c r="BR31" s="736">
        <v>99.2</v>
      </c>
      <c r="BS31" s="715"/>
      <c r="BT31" s="715"/>
      <c r="BU31" s="715"/>
      <c r="BV31" s="715"/>
      <c r="BW31" s="715"/>
      <c r="BX31" s="685">
        <v>96.7</v>
      </c>
      <c r="BY31" s="737"/>
      <c r="BZ31" s="737"/>
      <c r="CA31" s="737"/>
      <c r="CB31" s="738"/>
      <c r="CD31" s="744"/>
      <c r="CE31" s="745"/>
      <c r="CF31" s="694" t="s">
        <v>313</v>
      </c>
      <c r="CG31" s="695"/>
      <c r="CH31" s="695"/>
      <c r="CI31" s="695"/>
      <c r="CJ31" s="695"/>
      <c r="CK31" s="695"/>
      <c r="CL31" s="695"/>
      <c r="CM31" s="695"/>
      <c r="CN31" s="695"/>
      <c r="CO31" s="695"/>
      <c r="CP31" s="695"/>
      <c r="CQ31" s="696"/>
      <c r="CR31" s="679">
        <v>121112</v>
      </c>
      <c r="CS31" s="715"/>
      <c r="CT31" s="715"/>
      <c r="CU31" s="715"/>
      <c r="CV31" s="715"/>
      <c r="CW31" s="715"/>
      <c r="CX31" s="715"/>
      <c r="CY31" s="716"/>
      <c r="CZ31" s="684">
        <v>0.8</v>
      </c>
      <c r="DA31" s="713"/>
      <c r="DB31" s="713"/>
      <c r="DC31" s="717"/>
      <c r="DD31" s="688">
        <v>120631</v>
      </c>
      <c r="DE31" s="715"/>
      <c r="DF31" s="715"/>
      <c r="DG31" s="715"/>
      <c r="DH31" s="715"/>
      <c r="DI31" s="715"/>
      <c r="DJ31" s="715"/>
      <c r="DK31" s="716"/>
      <c r="DL31" s="688">
        <v>120631</v>
      </c>
      <c r="DM31" s="715"/>
      <c r="DN31" s="715"/>
      <c r="DO31" s="715"/>
      <c r="DP31" s="715"/>
      <c r="DQ31" s="715"/>
      <c r="DR31" s="715"/>
      <c r="DS31" s="715"/>
      <c r="DT31" s="715"/>
      <c r="DU31" s="715"/>
      <c r="DV31" s="716"/>
      <c r="DW31" s="684">
        <v>1.4</v>
      </c>
      <c r="DX31" s="713"/>
      <c r="DY31" s="713"/>
      <c r="DZ31" s="713"/>
      <c r="EA31" s="713"/>
      <c r="EB31" s="713"/>
      <c r="EC31" s="714"/>
    </row>
    <row r="32" spans="2:133" ht="11.25" customHeight="1" x14ac:dyDescent="0.15">
      <c r="B32" s="676" t="s">
        <v>314</v>
      </c>
      <c r="C32" s="677"/>
      <c r="D32" s="677"/>
      <c r="E32" s="677"/>
      <c r="F32" s="677"/>
      <c r="G32" s="677"/>
      <c r="H32" s="677"/>
      <c r="I32" s="677"/>
      <c r="J32" s="677"/>
      <c r="K32" s="677"/>
      <c r="L32" s="677"/>
      <c r="M32" s="677"/>
      <c r="N32" s="677"/>
      <c r="O32" s="677"/>
      <c r="P32" s="677"/>
      <c r="Q32" s="678"/>
      <c r="R32" s="679">
        <v>667688</v>
      </c>
      <c r="S32" s="680"/>
      <c r="T32" s="680"/>
      <c r="U32" s="680"/>
      <c r="V32" s="680"/>
      <c r="W32" s="680"/>
      <c r="X32" s="680"/>
      <c r="Y32" s="681"/>
      <c r="Z32" s="682">
        <v>4.4000000000000004</v>
      </c>
      <c r="AA32" s="682"/>
      <c r="AB32" s="682"/>
      <c r="AC32" s="682"/>
      <c r="AD32" s="683" t="s">
        <v>230</v>
      </c>
      <c r="AE32" s="683"/>
      <c r="AF32" s="683"/>
      <c r="AG32" s="683"/>
      <c r="AH32" s="683"/>
      <c r="AI32" s="683"/>
      <c r="AJ32" s="683"/>
      <c r="AK32" s="683"/>
      <c r="AL32" s="684" t="s">
        <v>139</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99.1</v>
      </c>
      <c r="BH32" s="749"/>
      <c r="BI32" s="749"/>
      <c r="BJ32" s="749"/>
      <c r="BK32" s="749"/>
      <c r="BL32" s="749"/>
      <c r="BM32" s="750">
        <v>90.3</v>
      </c>
      <c r="BN32" s="749"/>
      <c r="BO32" s="749"/>
      <c r="BP32" s="749"/>
      <c r="BQ32" s="751"/>
      <c r="BR32" s="748">
        <v>98.8</v>
      </c>
      <c r="BS32" s="749"/>
      <c r="BT32" s="749"/>
      <c r="BU32" s="749"/>
      <c r="BV32" s="749"/>
      <c r="BW32" s="749"/>
      <c r="BX32" s="750">
        <v>90.3</v>
      </c>
      <c r="BY32" s="749"/>
      <c r="BZ32" s="749"/>
      <c r="CA32" s="749"/>
      <c r="CB32" s="751"/>
      <c r="CD32" s="746"/>
      <c r="CE32" s="747"/>
      <c r="CF32" s="694" t="s">
        <v>316</v>
      </c>
      <c r="CG32" s="695"/>
      <c r="CH32" s="695"/>
      <c r="CI32" s="695"/>
      <c r="CJ32" s="695"/>
      <c r="CK32" s="695"/>
      <c r="CL32" s="695"/>
      <c r="CM32" s="695"/>
      <c r="CN32" s="695"/>
      <c r="CO32" s="695"/>
      <c r="CP32" s="695"/>
      <c r="CQ32" s="696"/>
      <c r="CR32" s="679">
        <v>6</v>
      </c>
      <c r="CS32" s="680"/>
      <c r="CT32" s="680"/>
      <c r="CU32" s="680"/>
      <c r="CV32" s="680"/>
      <c r="CW32" s="680"/>
      <c r="CX32" s="680"/>
      <c r="CY32" s="681"/>
      <c r="CZ32" s="684">
        <v>0</v>
      </c>
      <c r="DA32" s="713"/>
      <c r="DB32" s="713"/>
      <c r="DC32" s="717"/>
      <c r="DD32" s="688">
        <v>6</v>
      </c>
      <c r="DE32" s="680"/>
      <c r="DF32" s="680"/>
      <c r="DG32" s="680"/>
      <c r="DH32" s="680"/>
      <c r="DI32" s="680"/>
      <c r="DJ32" s="680"/>
      <c r="DK32" s="681"/>
      <c r="DL32" s="688">
        <v>6</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317</v>
      </c>
      <c r="C33" s="677"/>
      <c r="D33" s="677"/>
      <c r="E33" s="677"/>
      <c r="F33" s="677"/>
      <c r="G33" s="677"/>
      <c r="H33" s="677"/>
      <c r="I33" s="677"/>
      <c r="J33" s="677"/>
      <c r="K33" s="677"/>
      <c r="L33" s="677"/>
      <c r="M33" s="677"/>
      <c r="N33" s="677"/>
      <c r="O33" s="677"/>
      <c r="P33" s="677"/>
      <c r="Q33" s="678"/>
      <c r="R33" s="679">
        <v>268894</v>
      </c>
      <c r="S33" s="680"/>
      <c r="T33" s="680"/>
      <c r="U33" s="680"/>
      <c r="V33" s="680"/>
      <c r="W33" s="680"/>
      <c r="X33" s="680"/>
      <c r="Y33" s="681"/>
      <c r="Z33" s="682">
        <v>1.8</v>
      </c>
      <c r="AA33" s="682"/>
      <c r="AB33" s="682"/>
      <c r="AC33" s="682"/>
      <c r="AD33" s="683" t="s">
        <v>230</v>
      </c>
      <c r="AE33" s="683"/>
      <c r="AF33" s="683"/>
      <c r="AG33" s="683"/>
      <c r="AH33" s="683"/>
      <c r="AI33" s="683"/>
      <c r="AJ33" s="683"/>
      <c r="AK33" s="683"/>
      <c r="AL33" s="684" t="s">
        <v>139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6253978</v>
      </c>
      <c r="CS33" s="715"/>
      <c r="CT33" s="715"/>
      <c r="CU33" s="715"/>
      <c r="CV33" s="715"/>
      <c r="CW33" s="715"/>
      <c r="CX33" s="715"/>
      <c r="CY33" s="716"/>
      <c r="CZ33" s="684">
        <v>43</v>
      </c>
      <c r="DA33" s="713"/>
      <c r="DB33" s="713"/>
      <c r="DC33" s="717"/>
      <c r="DD33" s="688">
        <v>4948082</v>
      </c>
      <c r="DE33" s="715"/>
      <c r="DF33" s="715"/>
      <c r="DG33" s="715"/>
      <c r="DH33" s="715"/>
      <c r="DI33" s="715"/>
      <c r="DJ33" s="715"/>
      <c r="DK33" s="716"/>
      <c r="DL33" s="688">
        <v>3430138</v>
      </c>
      <c r="DM33" s="715"/>
      <c r="DN33" s="715"/>
      <c r="DO33" s="715"/>
      <c r="DP33" s="715"/>
      <c r="DQ33" s="715"/>
      <c r="DR33" s="715"/>
      <c r="DS33" s="715"/>
      <c r="DT33" s="715"/>
      <c r="DU33" s="715"/>
      <c r="DV33" s="716"/>
      <c r="DW33" s="684">
        <v>40.700000000000003</v>
      </c>
      <c r="DX33" s="713"/>
      <c r="DY33" s="713"/>
      <c r="DZ33" s="713"/>
      <c r="EA33" s="713"/>
      <c r="EB33" s="713"/>
      <c r="EC33" s="714"/>
    </row>
    <row r="34" spans="2:133" ht="11.25" customHeight="1" x14ac:dyDescent="0.15">
      <c r="B34" s="676" t="s">
        <v>319</v>
      </c>
      <c r="C34" s="677"/>
      <c r="D34" s="677"/>
      <c r="E34" s="677"/>
      <c r="F34" s="677"/>
      <c r="G34" s="677"/>
      <c r="H34" s="677"/>
      <c r="I34" s="677"/>
      <c r="J34" s="677"/>
      <c r="K34" s="677"/>
      <c r="L34" s="677"/>
      <c r="M34" s="677"/>
      <c r="N34" s="677"/>
      <c r="O34" s="677"/>
      <c r="P34" s="677"/>
      <c r="Q34" s="678"/>
      <c r="R34" s="679">
        <v>417935</v>
      </c>
      <c r="S34" s="680"/>
      <c r="T34" s="680"/>
      <c r="U34" s="680"/>
      <c r="V34" s="680"/>
      <c r="W34" s="680"/>
      <c r="X34" s="680"/>
      <c r="Y34" s="681"/>
      <c r="Z34" s="682">
        <v>2.8</v>
      </c>
      <c r="AA34" s="682"/>
      <c r="AB34" s="682"/>
      <c r="AC34" s="682"/>
      <c r="AD34" s="683">
        <v>3079</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1851804</v>
      </c>
      <c r="CS34" s="680"/>
      <c r="CT34" s="680"/>
      <c r="CU34" s="680"/>
      <c r="CV34" s="680"/>
      <c r="CW34" s="680"/>
      <c r="CX34" s="680"/>
      <c r="CY34" s="681"/>
      <c r="CZ34" s="684">
        <v>12.7</v>
      </c>
      <c r="DA34" s="713"/>
      <c r="DB34" s="713"/>
      <c r="DC34" s="717"/>
      <c r="DD34" s="688">
        <v>1273435</v>
      </c>
      <c r="DE34" s="680"/>
      <c r="DF34" s="680"/>
      <c r="DG34" s="680"/>
      <c r="DH34" s="680"/>
      <c r="DI34" s="680"/>
      <c r="DJ34" s="680"/>
      <c r="DK34" s="681"/>
      <c r="DL34" s="688">
        <v>1050953</v>
      </c>
      <c r="DM34" s="680"/>
      <c r="DN34" s="680"/>
      <c r="DO34" s="680"/>
      <c r="DP34" s="680"/>
      <c r="DQ34" s="680"/>
      <c r="DR34" s="680"/>
      <c r="DS34" s="680"/>
      <c r="DT34" s="680"/>
      <c r="DU34" s="680"/>
      <c r="DV34" s="681"/>
      <c r="DW34" s="684">
        <v>12.5</v>
      </c>
      <c r="DX34" s="713"/>
      <c r="DY34" s="713"/>
      <c r="DZ34" s="713"/>
      <c r="EA34" s="713"/>
      <c r="EB34" s="713"/>
      <c r="EC34" s="714"/>
    </row>
    <row r="35" spans="2:133" ht="11.25" customHeight="1" x14ac:dyDescent="0.15">
      <c r="B35" s="676" t="s">
        <v>323</v>
      </c>
      <c r="C35" s="677"/>
      <c r="D35" s="677"/>
      <c r="E35" s="677"/>
      <c r="F35" s="677"/>
      <c r="G35" s="677"/>
      <c r="H35" s="677"/>
      <c r="I35" s="677"/>
      <c r="J35" s="677"/>
      <c r="K35" s="677"/>
      <c r="L35" s="677"/>
      <c r="M35" s="677"/>
      <c r="N35" s="677"/>
      <c r="O35" s="677"/>
      <c r="P35" s="677"/>
      <c r="Q35" s="678"/>
      <c r="R35" s="679">
        <v>1968360</v>
      </c>
      <c r="S35" s="680"/>
      <c r="T35" s="680"/>
      <c r="U35" s="680"/>
      <c r="V35" s="680"/>
      <c r="W35" s="680"/>
      <c r="X35" s="680"/>
      <c r="Y35" s="681"/>
      <c r="Z35" s="682">
        <v>13</v>
      </c>
      <c r="AA35" s="682"/>
      <c r="AB35" s="682"/>
      <c r="AC35" s="682"/>
      <c r="AD35" s="683" t="s">
        <v>230</v>
      </c>
      <c r="AE35" s="683"/>
      <c r="AF35" s="683"/>
      <c r="AG35" s="683"/>
      <c r="AH35" s="683"/>
      <c r="AI35" s="683"/>
      <c r="AJ35" s="683"/>
      <c r="AK35" s="683"/>
      <c r="AL35" s="684" t="s">
        <v>230</v>
      </c>
      <c r="AM35" s="685"/>
      <c r="AN35" s="685"/>
      <c r="AO35" s="686"/>
      <c r="AP35" s="234"/>
      <c r="AQ35" s="752" t="s">
        <v>324</v>
      </c>
      <c r="AR35" s="753"/>
      <c r="AS35" s="753"/>
      <c r="AT35" s="753"/>
      <c r="AU35" s="753"/>
      <c r="AV35" s="753"/>
      <c r="AW35" s="753"/>
      <c r="AX35" s="753"/>
      <c r="AY35" s="754"/>
      <c r="AZ35" s="668">
        <v>2291848</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65302</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159053</v>
      </c>
      <c r="CS35" s="715"/>
      <c r="CT35" s="715"/>
      <c r="CU35" s="715"/>
      <c r="CV35" s="715"/>
      <c r="CW35" s="715"/>
      <c r="CX35" s="715"/>
      <c r="CY35" s="716"/>
      <c r="CZ35" s="684">
        <v>1.1000000000000001</v>
      </c>
      <c r="DA35" s="713"/>
      <c r="DB35" s="713"/>
      <c r="DC35" s="717"/>
      <c r="DD35" s="688">
        <v>121006</v>
      </c>
      <c r="DE35" s="715"/>
      <c r="DF35" s="715"/>
      <c r="DG35" s="715"/>
      <c r="DH35" s="715"/>
      <c r="DI35" s="715"/>
      <c r="DJ35" s="715"/>
      <c r="DK35" s="716"/>
      <c r="DL35" s="688">
        <v>119807</v>
      </c>
      <c r="DM35" s="715"/>
      <c r="DN35" s="715"/>
      <c r="DO35" s="715"/>
      <c r="DP35" s="715"/>
      <c r="DQ35" s="715"/>
      <c r="DR35" s="715"/>
      <c r="DS35" s="715"/>
      <c r="DT35" s="715"/>
      <c r="DU35" s="715"/>
      <c r="DV35" s="716"/>
      <c r="DW35" s="684">
        <v>1.4</v>
      </c>
      <c r="DX35" s="713"/>
      <c r="DY35" s="713"/>
      <c r="DZ35" s="713"/>
      <c r="EA35" s="713"/>
      <c r="EB35" s="713"/>
      <c r="EC35" s="714"/>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230</v>
      </c>
      <c r="S36" s="680"/>
      <c r="T36" s="680"/>
      <c r="U36" s="680"/>
      <c r="V36" s="680"/>
      <c r="W36" s="680"/>
      <c r="X36" s="680"/>
      <c r="Y36" s="681"/>
      <c r="Z36" s="682" t="s">
        <v>230</v>
      </c>
      <c r="AA36" s="682"/>
      <c r="AB36" s="682"/>
      <c r="AC36" s="682"/>
      <c r="AD36" s="683" t="s">
        <v>230</v>
      </c>
      <c r="AE36" s="683"/>
      <c r="AF36" s="683"/>
      <c r="AG36" s="683"/>
      <c r="AH36" s="683"/>
      <c r="AI36" s="683"/>
      <c r="AJ36" s="683"/>
      <c r="AK36" s="683"/>
      <c r="AL36" s="684" t="s">
        <v>138</v>
      </c>
      <c r="AM36" s="685"/>
      <c r="AN36" s="685"/>
      <c r="AO36" s="686"/>
      <c r="AQ36" s="756" t="s">
        <v>328</v>
      </c>
      <c r="AR36" s="757"/>
      <c r="AS36" s="757"/>
      <c r="AT36" s="757"/>
      <c r="AU36" s="757"/>
      <c r="AV36" s="757"/>
      <c r="AW36" s="757"/>
      <c r="AX36" s="757"/>
      <c r="AY36" s="758"/>
      <c r="AZ36" s="679">
        <v>819740</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49562</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2295775</v>
      </c>
      <c r="CS36" s="680"/>
      <c r="CT36" s="680"/>
      <c r="CU36" s="680"/>
      <c r="CV36" s="680"/>
      <c r="CW36" s="680"/>
      <c r="CX36" s="680"/>
      <c r="CY36" s="681"/>
      <c r="CZ36" s="684">
        <v>15.8</v>
      </c>
      <c r="DA36" s="713"/>
      <c r="DB36" s="713"/>
      <c r="DC36" s="717"/>
      <c r="DD36" s="688">
        <v>1943832</v>
      </c>
      <c r="DE36" s="680"/>
      <c r="DF36" s="680"/>
      <c r="DG36" s="680"/>
      <c r="DH36" s="680"/>
      <c r="DI36" s="680"/>
      <c r="DJ36" s="680"/>
      <c r="DK36" s="681"/>
      <c r="DL36" s="688">
        <v>1442895</v>
      </c>
      <c r="DM36" s="680"/>
      <c r="DN36" s="680"/>
      <c r="DO36" s="680"/>
      <c r="DP36" s="680"/>
      <c r="DQ36" s="680"/>
      <c r="DR36" s="680"/>
      <c r="DS36" s="680"/>
      <c r="DT36" s="680"/>
      <c r="DU36" s="680"/>
      <c r="DV36" s="681"/>
      <c r="DW36" s="684">
        <v>17.100000000000001</v>
      </c>
      <c r="DX36" s="713"/>
      <c r="DY36" s="713"/>
      <c r="DZ36" s="713"/>
      <c r="EA36" s="713"/>
      <c r="EB36" s="713"/>
      <c r="EC36" s="714"/>
    </row>
    <row r="37" spans="2:133" ht="11.25" customHeight="1" x14ac:dyDescent="0.15">
      <c r="B37" s="676" t="s">
        <v>331</v>
      </c>
      <c r="C37" s="677"/>
      <c r="D37" s="677"/>
      <c r="E37" s="677"/>
      <c r="F37" s="677"/>
      <c r="G37" s="677"/>
      <c r="H37" s="677"/>
      <c r="I37" s="677"/>
      <c r="J37" s="677"/>
      <c r="K37" s="677"/>
      <c r="L37" s="677"/>
      <c r="M37" s="677"/>
      <c r="N37" s="677"/>
      <c r="O37" s="677"/>
      <c r="P37" s="677"/>
      <c r="Q37" s="678"/>
      <c r="R37" s="679">
        <v>348860</v>
      </c>
      <c r="S37" s="680"/>
      <c r="T37" s="680"/>
      <c r="U37" s="680"/>
      <c r="V37" s="680"/>
      <c r="W37" s="680"/>
      <c r="X37" s="680"/>
      <c r="Y37" s="681"/>
      <c r="Z37" s="682">
        <v>2.2999999999999998</v>
      </c>
      <c r="AA37" s="682"/>
      <c r="AB37" s="682"/>
      <c r="AC37" s="682"/>
      <c r="AD37" s="683" t="s">
        <v>138</v>
      </c>
      <c r="AE37" s="683"/>
      <c r="AF37" s="683"/>
      <c r="AG37" s="683"/>
      <c r="AH37" s="683"/>
      <c r="AI37" s="683"/>
      <c r="AJ37" s="683"/>
      <c r="AK37" s="683"/>
      <c r="AL37" s="684" t="s">
        <v>230</v>
      </c>
      <c r="AM37" s="685"/>
      <c r="AN37" s="685"/>
      <c r="AO37" s="686"/>
      <c r="AQ37" s="756" t="s">
        <v>332</v>
      </c>
      <c r="AR37" s="757"/>
      <c r="AS37" s="757"/>
      <c r="AT37" s="757"/>
      <c r="AU37" s="757"/>
      <c r="AV37" s="757"/>
      <c r="AW37" s="757"/>
      <c r="AX37" s="757"/>
      <c r="AY37" s="758"/>
      <c r="AZ37" s="679">
        <v>424298</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2565</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447464</v>
      </c>
      <c r="CS37" s="715"/>
      <c r="CT37" s="715"/>
      <c r="CU37" s="715"/>
      <c r="CV37" s="715"/>
      <c r="CW37" s="715"/>
      <c r="CX37" s="715"/>
      <c r="CY37" s="716"/>
      <c r="CZ37" s="684">
        <v>3.1</v>
      </c>
      <c r="DA37" s="713"/>
      <c r="DB37" s="713"/>
      <c r="DC37" s="717"/>
      <c r="DD37" s="688">
        <v>425068</v>
      </c>
      <c r="DE37" s="715"/>
      <c r="DF37" s="715"/>
      <c r="DG37" s="715"/>
      <c r="DH37" s="715"/>
      <c r="DI37" s="715"/>
      <c r="DJ37" s="715"/>
      <c r="DK37" s="716"/>
      <c r="DL37" s="688">
        <v>422172</v>
      </c>
      <c r="DM37" s="715"/>
      <c r="DN37" s="715"/>
      <c r="DO37" s="715"/>
      <c r="DP37" s="715"/>
      <c r="DQ37" s="715"/>
      <c r="DR37" s="715"/>
      <c r="DS37" s="715"/>
      <c r="DT37" s="715"/>
      <c r="DU37" s="715"/>
      <c r="DV37" s="716"/>
      <c r="DW37" s="684">
        <v>5</v>
      </c>
      <c r="DX37" s="713"/>
      <c r="DY37" s="713"/>
      <c r="DZ37" s="713"/>
      <c r="EA37" s="713"/>
      <c r="EB37" s="713"/>
      <c r="EC37" s="714"/>
    </row>
    <row r="38" spans="2:133" ht="11.25" customHeight="1" x14ac:dyDescent="0.15">
      <c r="B38" s="724" t="s">
        <v>335</v>
      </c>
      <c r="C38" s="725"/>
      <c r="D38" s="725"/>
      <c r="E38" s="725"/>
      <c r="F38" s="725"/>
      <c r="G38" s="725"/>
      <c r="H38" s="725"/>
      <c r="I38" s="725"/>
      <c r="J38" s="725"/>
      <c r="K38" s="725"/>
      <c r="L38" s="725"/>
      <c r="M38" s="725"/>
      <c r="N38" s="725"/>
      <c r="O38" s="725"/>
      <c r="P38" s="725"/>
      <c r="Q38" s="726"/>
      <c r="R38" s="759">
        <v>15089017</v>
      </c>
      <c r="S38" s="760"/>
      <c r="T38" s="760"/>
      <c r="U38" s="760"/>
      <c r="V38" s="760"/>
      <c r="W38" s="760"/>
      <c r="X38" s="760"/>
      <c r="Y38" s="761"/>
      <c r="Z38" s="762">
        <v>100</v>
      </c>
      <c r="AA38" s="762"/>
      <c r="AB38" s="762"/>
      <c r="AC38" s="762"/>
      <c r="AD38" s="763">
        <v>8071626</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117057</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4344</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903143</v>
      </c>
      <c r="CS38" s="680"/>
      <c r="CT38" s="680"/>
      <c r="CU38" s="680"/>
      <c r="CV38" s="680"/>
      <c r="CW38" s="680"/>
      <c r="CX38" s="680"/>
      <c r="CY38" s="681"/>
      <c r="CZ38" s="684">
        <v>6.2</v>
      </c>
      <c r="DA38" s="713"/>
      <c r="DB38" s="713"/>
      <c r="DC38" s="717"/>
      <c r="DD38" s="688">
        <v>776224</v>
      </c>
      <c r="DE38" s="680"/>
      <c r="DF38" s="680"/>
      <c r="DG38" s="680"/>
      <c r="DH38" s="680"/>
      <c r="DI38" s="680"/>
      <c r="DJ38" s="680"/>
      <c r="DK38" s="681"/>
      <c r="DL38" s="688">
        <v>642176</v>
      </c>
      <c r="DM38" s="680"/>
      <c r="DN38" s="680"/>
      <c r="DO38" s="680"/>
      <c r="DP38" s="680"/>
      <c r="DQ38" s="680"/>
      <c r="DR38" s="680"/>
      <c r="DS38" s="680"/>
      <c r="DT38" s="680"/>
      <c r="DU38" s="680"/>
      <c r="DV38" s="681"/>
      <c r="DW38" s="684">
        <v>7.6</v>
      </c>
      <c r="DX38" s="713"/>
      <c r="DY38" s="713"/>
      <c r="DZ38" s="713"/>
      <c r="EA38" s="713"/>
      <c r="EB38" s="713"/>
      <c r="EC38" s="714"/>
    </row>
    <row r="39" spans="2:133" ht="11.25" customHeight="1" x14ac:dyDescent="0.15">
      <c r="AQ39" s="756" t="s">
        <v>339</v>
      </c>
      <c r="AR39" s="757"/>
      <c r="AS39" s="757"/>
      <c r="AT39" s="757"/>
      <c r="AU39" s="757"/>
      <c r="AV39" s="757"/>
      <c r="AW39" s="757"/>
      <c r="AX39" s="757"/>
      <c r="AY39" s="758"/>
      <c r="AZ39" s="679">
        <v>2781</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81</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667684</v>
      </c>
      <c r="CS39" s="715"/>
      <c r="CT39" s="715"/>
      <c r="CU39" s="715"/>
      <c r="CV39" s="715"/>
      <c r="CW39" s="715"/>
      <c r="CX39" s="715"/>
      <c r="CY39" s="716"/>
      <c r="CZ39" s="684">
        <v>4.5999999999999996</v>
      </c>
      <c r="DA39" s="713"/>
      <c r="DB39" s="713"/>
      <c r="DC39" s="717"/>
      <c r="DD39" s="688">
        <v>516966</v>
      </c>
      <c r="DE39" s="715"/>
      <c r="DF39" s="715"/>
      <c r="DG39" s="715"/>
      <c r="DH39" s="715"/>
      <c r="DI39" s="715"/>
      <c r="DJ39" s="715"/>
      <c r="DK39" s="716"/>
      <c r="DL39" s="688" t="s">
        <v>139</v>
      </c>
      <c r="DM39" s="715"/>
      <c r="DN39" s="715"/>
      <c r="DO39" s="715"/>
      <c r="DP39" s="715"/>
      <c r="DQ39" s="715"/>
      <c r="DR39" s="715"/>
      <c r="DS39" s="715"/>
      <c r="DT39" s="715"/>
      <c r="DU39" s="715"/>
      <c r="DV39" s="716"/>
      <c r="DW39" s="684" t="s">
        <v>230</v>
      </c>
      <c r="DX39" s="713"/>
      <c r="DY39" s="713"/>
      <c r="DZ39" s="713"/>
      <c r="EA39" s="713"/>
      <c r="EB39" s="713"/>
      <c r="EC39" s="714"/>
    </row>
    <row r="40" spans="2:133" ht="11.25" customHeight="1" x14ac:dyDescent="0.15">
      <c r="AQ40" s="756" t="s">
        <v>343</v>
      </c>
      <c r="AR40" s="757"/>
      <c r="AS40" s="757"/>
      <c r="AT40" s="757"/>
      <c r="AU40" s="757"/>
      <c r="AV40" s="757"/>
      <c r="AW40" s="757"/>
      <c r="AX40" s="757"/>
      <c r="AY40" s="758"/>
      <c r="AZ40" s="679">
        <v>200556</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230</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376519</v>
      </c>
      <c r="CS40" s="680"/>
      <c r="CT40" s="680"/>
      <c r="CU40" s="680"/>
      <c r="CV40" s="680"/>
      <c r="CW40" s="680"/>
      <c r="CX40" s="680"/>
      <c r="CY40" s="681"/>
      <c r="CZ40" s="684">
        <v>2.6</v>
      </c>
      <c r="DA40" s="713"/>
      <c r="DB40" s="713"/>
      <c r="DC40" s="717"/>
      <c r="DD40" s="688">
        <v>316619</v>
      </c>
      <c r="DE40" s="680"/>
      <c r="DF40" s="680"/>
      <c r="DG40" s="680"/>
      <c r="DH40" s="680"/>
      <c r="DI40" s="680"/>
      <c r="DJ40" s="680"/>
      <c r="DK40" s="681"/>
      <c r="DL40" s="688">
        <v>174307</v>
      </c>
      <c r="DM40" s="680"/>
      <c r="DN40" s="680"/>
      <c r="DO40" s="680"/>
      <c r="DP40" s="680"/>
      <c r="DQ40" s="680"/>
      <c r="DR40" s="680"/>
      <c r="DS40" s="680"/>
      <c r="DT40" s="680"/>
      <c r="DU40" s="680"/>
      <c r="DV40" s="681"/>
      <c r="DW40" s="684">
        <v>2.1</v>
      </c>
      <c r="DX40" s="713"/>
      <c r="DY40" s="713"/>
      <c r="DZ40" s="713"/>
      <c r="EA40" s="713"/>
      <c r="EB40" s="713"/>
      <c r="EC40" s="714"/>
    </row>
    <row r="41" spans="2:133" ht="11.25" customHeight="1" x14ac:dyDescent="0.15">
      <c r="AQ41" s="766" t="s">
        <v>346</v>
      </c>
      <c r="AR41" s="767"/>
      <c r="AS41" s="767"/>
      <c r="AT41" s="767"/>
      <c r="AU41" s="767"/>
      <c r="AV41" s="767"/>
      <c r="AW41" s="767"/>
      <c r="AX41" s="767"/>
      <c r="AY41" s="768"/>
      <c r="AZ41" s="759">
        <v>727416</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320</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230</v>
      </c>
      <c r="CS41" s="715"/>
      <c r="CT41" s="715"/>
      <c r="CU41" s="715"/>
      <c r="CV41" s="715"/>
      <c r="CW41" s="715"/>
      <c r="CX41" s="715"/>
      <c r="CY41" s="716"/>
      <c r="CZ41" s="684" t="s">
        <v>138</v>
      </c>
      <c r="DA41" s="713"/>
      <c r="DB41" s="713"/>
      <c r="DC41" s="717"/>
      <c r="DD41" s="688" t="s">
        <v>230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2715579</v>
      </c>
      <c r="CS42" s="680"/>
      <c r="CT42" s="680"/>
      <c r="CU42" s="680"/>
      <c r="CV42" s="680"/>
      <c r="CW42" s="680"/>
      <c r="CX42" s="680"/>
      <c r="CY42" s="681"/>
      <c r="CZ42" s="684">
        <v>18.7</v>
      </c>
      <c r="DA42" s="685"/>
      <c r="DB42" s="685"/>
      <c r="DC42" s="780"/>
      <c r="DD42" s="688">
        <v>284314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47567</v>
      </c>
      <c r="CS43" s="715"/>
      <c r="CT43" s="715"/>
      <c r="CU43" s="715"/>
      <c r="CV43" s="715"/>
      <c r="CW43" s="715"/>
      <c r="CX43" s="715"/>
      <c r="CY43" s="716"/>
      <c r="CZ43" s="684">
        <v>0.3</v>
      </c>
      <c r="DA43" s="713"/>
      <c r="DB43" s="713"/>
      <c r="DC43" s="717"/>
      <c r="DD43" s="688">
        <v>47567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353</v>
      </c>
      <c r="CD44" s="791" t="s">
        <v>304</v>
      </c>
      <c r="CE44" s="792"/>
      <c r="CF44" s="676" t="s">
        <v>354</v>
      </c>
      <c r="CG44" s="677"/>
      <c r="CH44" s="677"/>
      <c r="CI44" s="677"/>
      <c r="CJ44" s="677"/>
      <c r="CK44" s="677"/>
      <c r="CL44" s="677"/>
      <c r="CM44" s="677"/>
      <c r="CN44" s="677"/>
      <c r="CO44" s="677"/>
      <c r="CP44" s="677"/>
      <c r="CQ44" s="678"/>
      <c r="CR44" s="679">
        <v>2160702</v>
      </c>
      <c r="CS44" s="680"/>
      <c r="CT44" s="680"/>
      <c r="CU44" s="680"/>
      <c r="CV44" s="680"/>
      <c r="CW44" s="680"/>
      <c r="CX44" s="680"/>
      <c r="CY44" s="681"/>
      <c r="CZ44" s="684">
        <v>14.9</v>
      </c>
      <c r="DA44" s="685"/>
      <c r="DB44" s="685"/>
      <c r="DC44" s="780"/>
      <c r="DD44" s="688">
        <v>257657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506252</v>
      </c>
      <c r="CS45" s="715"/>
      <c r="CT45" s="715"/>
      <c r="CU45" s="715"/>
      <c r="CV45" s="715"/>
      <c r="CW45" s="715"/>
      <c r="CX45" s="715"/>
      <c r="CY45" s="716"/>
      <c r="CZ45" s="684">
        <v>3.5</v>
      </c>
      <c r="DA45" s="713"/>
      <c r="DB45" s="713"/>
      <c r="DC45" s="717"/>
      <c r="DD45" s="688">
        <v>11373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1637172</v>
      </c>
      <c r="CS46" s="680"/>
      <c r="CT46" s="680"/>
      <c r="CU46" s="680"/>
      <c r="CV46" s="680"/>
      <c r="CW46" s="680"/>
      <c r="CX46" s="680"/>
      <c r="CY46" s="681"/>
      <c r="CZ46" s="684">
        <v>11.3</v>
      </c>
      <c r="DA46" s="685"/>
      <c r="DB46" s="685"/>
      <c r="DC46" s="780"/>
      <c r="DD46" s="688">
        <v>241806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v>554877</v>
      </c>
      <c r="CS47" s="715"/>
      <c r="CT47" s="715"/>
      <c r="CU47" s="715"/>
      <c r="CV47" s="715"/>
      <c r="CW47" s="715"/>
      <c r="CX47" s="715"/>
      <c r="CY47" s="716"/>
      <c r="CZ47" s="684">
        <v>3.8</v>
      </c>
      <c r="DA47" s="713"/>
      <c r="DB47" s="713"/>
      <c r="DC47" s="717"/>
      <c r="DD47" s="688">
        <v>26657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138</v>
      </c>
      <c r="CS48" s="680"/>
      <c r="CT48" s="680"/>
      <c r="CU48" s="680"/>
      <c r="CV48" s="680"/>
      <c r="CW48" s="680"/>
      <c r="CX48" s="680"/>
      <c r="CY48" s="681"/>
      <c r="CZ48" s="684" t="s">
        <v>138</v>
      </c>
      <c r="DA48" s="685"/>
      <c r="DB48" s="685"/>
      <c r="DC48" s="780"/>
      <c r="DD48" s="688" t="s">
        <v>230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14545890</v>
      </c>
      <c r="CS49" s="749"/>
      <c r="CT49" s="749"/>
      <c r="CU49" s="749"/>
      <c r="CV49" s="749"/>
      <c r="CW49" s="749"/>
      <c r="CX49" s="749"/>
      <c r="CY49" s="781"/>
      <c r="CZ49" s="764">
        <v>100</v>
      </c>
      <c r="DA49" s="782"/>
      <c r="DB49" s="782"/>
      <c r="DC49" s="783"/>
      <c r="DD49" s="784">
        <v>9794160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e2/yDrVCGMJkyZZE34t3iSTEk9YDs8O+P+dcdJQbH4yqWiZOyexherWjzC8BcXH0/i3wKkJv1FlveqL63jHF8w==" saltValue="Ni+dVGbXTx8Pjcjso2xNn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15078</v>
      </c>
      <c r="R7" s="815"/>
      <c r="S7" s="815"/>
      <c r="T7" s="815"/>
      <c r="U7" s="815"/>
      <c r="V7" s="815">
        <v>14535</v>
      </c>
      <c r="W7" s="815"/>
      <c r="X7" s="815"/>
      <c r="Y7" s="815"/>
      <c r="Z7" s="815"/>
      <c r="AA7" s="815">
        <v>543</v>
      </c>
      <c r="AB7" s="815"/>
      <c r="AC7" s="815"/>
      <c r="AD7" s="815"/>
      <c r="AE7" s="816"/>
      <c r="AF7" s="817">
        <v>410</v>
      </c>
      <c r="AG7" s="818"/>
      <c r="AH7" s="818"/>
      <c r="AI7" s="818"/>
      <c r="AJ7" s="819"/>
      <c r="AK7" s="854">
        <v>673</v>
      </c>
      <c r="AL7" s="855"/>
      <c r="AM7" s="855"/>
      <c r="AN7" s="855"/>
      <c r="AO7" s="855"/>
      <c r="AP7" s="855">
        <v>19800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589</v>
      </c>
      <c r="BT7" s="859"/>
      <c r="BU7" s="859"/>
      <c r="BV7" s="859"/>
      <c r="BW7" s="859"/>
      <c r="BX7" s="859"/>
      <c r="BY7" s="859"/>
      <c r="BZ7" s="859"/>
      <c r="CA7" s="859"/>
      <c r="CB7" s="859"/>
      <c r="CC7" s="859"/>
      <c r="CD7" s="859"/>
      <c r="CE7" s="859"/>
      <c r="CF7" s="859"/>
      <c r="CG7" s="860"/>
      <c r="CH7" s="851">
        <v>-11</v>
      </c>
      <c r="CI7" s="852"/>
      <c r="CJ7" s="852"/>
      <c r="CK7" s="852"/>
      <c r="CL7" s="853"/>
      <c r="CM7" s="851">
        <v>26</v>
      </c>
      <c r="CN7" s="852"/>
      <c r="CO7" s="852"/>
      <c r="CP7" s="852"/>
      <c r="CQ7" s="853"/>
      <c r="CR7" s="851">
        <v>9</v>
      </c>
      <c r="CS7" s="852"/>
      <c r="CT7" s="852"/>
      <c r="CU7" s="852"/>
      <c r="CV7" s="853"/>
      <c r="CW7" s="851" t="s">
        <v>512</v>
      </c>
      <c r="CX7" s="852"/>
      <c r="CY7" s="852"/>
      <c r="CZ7" s="852"/>
      <c r="DA7" s="853"/>
      <c r="DB7" s="851" t="s">
        <v>512</v>
      </c>
      <c r="DC7" s="852"/>
      <c r="DD7" s="852"/>
      <c r="DE7" s="852"/>
      <c r="DF7" s="853"/>
      <c r="DG7" s="851" t="s">
        <v>512</v>
      </c>
      <c r="DH7" s="852"/>
      <c r="DI7" s="852"/>
      <c r="DJ7" s="852"/>
      <c r="DK7" s="853"/>
      <c r="DL7" s="851" t="s">
        <v>512</v>
      </c>
      <c r="DM7" s="852"/>
      <c r="DN7" s="852"/>
      <c r="DO7" s="852"/>
      <c r="DP7" s="853"/>
      <c r="DQ7" s="851" t="s">
        <v>512</v>
      </c>
      <c r="DR7" s="852"/>
      <c r="DS7" s="852"/>
      <c r="DT7" s="852"/>
      <c r="DU7" s="853"/>
      <c r="DV7" s="832"/>
      <c r="DW7" s="833"/>
      <c r="DX7" s="833"/>
      <c r="DY7" s="833"/>
      <c r="DZ7" s="834"/>
      <c r="EA7" s="254"/>
    </row>
    <row r="8" spans="1:131" s="255" customFormat="1" ht="26.25" customHeight="1" x14ac:dyDescent="0.15">
      <c r="A8" s="261">
        <v>2</v>
      </c>
      <c r="B8" s="835" t="s">
        <v>383</v>
      </c>
      <c r="C8" s="836"/>
      <c r="D8" s="836"/>
      <c r="E8" s="836"/>
      <c r="F8" s="836"/>
      <c r="G8" s="836"/>
      <c r="H8" s="836"/>
      <c r="I8" s="836"/>
      <c r="J8" s="836"/>
      <c r="K8" s="836"/>
      <c r="L8" s="836"/>
      <c r="M8" s="836"/>
      <c r="N8" s="836"/>
      <c r="O8" s="836"/>
      <c r="P8" s="837"/>
      <c r="Q8" s="838">
        <v>32</v>
      </c>
      <c r="R8" s="839"/>
      <c r="S8" s="839"/>
      <c r="T8" s="839"/>
      <c r="U8" s="839"/>
      <c r="V8" s="839">
        <v>32</v>
      </c>
      <c r="W8" s="839"/>
      <c r="X8" s="839"/>
      <c r="Y8" s="839"/>
      <c r="Z8" s="839"/>
      <c r="AA8" s="839" t="s">
        <v>512</v>
      </c>
      <c r="AB8" s="839"/>
      <c r="AC8" s="839"/>
      <c r="AD8" s="839"/>
      <c r="AE8" s="840"/>
      <c r="AF8" s="841" t="s">
        <v>384</v>
      </c>
      <c r="AG8" s="842"/>
      <c r="AH8" s="842"/>
      <c r="AI8" s="842"/>
      <c r="AJ8" s="843"/>
      <c r="AK8" s="844">
        <v>0</v>
      </c>
      <c r="AL8" s="845"/>
      <c r="AM8" s="845"/>
      <c r="AN8" s="845"/>
      <c r="AO8" s="845"/>
      <c r="AP8" s="845" t="s">
        <v>512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590</v>
      </c>
      <c r="BT8" s="849"/>
      <c r="BU8" s="849"/>
      <c r="BV8" s="849"/>
      <c r="BW8" s="849"/>
      <c r="BX8" s="849"/>
      <c r="BY8" s="849"/>
      <c r="BZ8" s="849"/>
      <c r="CA8" s="849"/>
      <c r="CB8" s="849"/>
      <c r="CC8" s="849"/>
      <c r="CD8" s="849"/>
      <c r="CE8" s="849"/>
      <c r="CF8" s="849"/>
      <c r="CG8" s="850"/>
      <c r="CH8" s="861">
        <v>0</v>
      </c>
      <c r="CI8" s="862"/>
      <c r="CJ8" s="862"/>
      <c r="CK8" s="862"/>
      <c r="CL8" s="863"/>
      <c r="CM8" s="861">
        <v>3</v>
      </c>
      <c r="CN8" s="862"/>
      <c r="CO8" s="862"/>
      <c r="CP8" s="862"/>
      <c r="CQ8" s="863"/>
      <c r="CR8" s="861">
        <v>5</v>
      </c>
      <c r="CS8" s="862"/>
      <c r="CT8" s="862"/>
      <c r="CU8" s="862"/>
      <c r="CV8" s="863"/>
      <c r="CW8" s="861" t="s">
        <v>512</v>
      </c>
      <c r="CX8" s="862"/>
      <c r="CY8" s="862"/>
      <c r="CZ8" s="862"/>
      <c r="DA8" s="863"/>
      <c r="DB8" s="861" t="s">
        <v>512</v>
      </c>
      <c r="DC8" s="862"/>
      <c r="DD8" s="862"/>
      <c r="DE8" s="862"/>
      <c r="DF8" s="863"/>
      <c r="DG8" s="861" t="s">
        <v>512</v>
      </c>
      <c r="DH8" s="862"/>
      <c r="DI8" s="862"/>
      <c r="DJ8" s="862"/>
      <c r="DK8" s="863"/>
      <c r="DL8" s="861" t="s">
        <v>512</v>
      </c>
      <c r="DM8" s="862"/>
      <c r="DN8" s="862"/>
      <c r="DO8" s="862"/>
      <c r="DP8" s="863"/>
      <c r="DQ8" s="861" t="s">
        <v>512</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591</v>
      </c>
      <c r="BT9" s="849"/>
      <c r="BU9" s="849"/>
      <c r="BV9" s="849"/>
      <c r="BW9" s="849"/>
      <c r="BX9" s="849"/>
      <c r="BY9" s="849"/>
      <c r="BZ9" s="849"/>
      <c r="CA9" s="849"/>
      <c r="CB9" s="849"/>
      <c r="CC9" s="849"/>
      <c r="CD9" s="849"/>
      <c r="CE9" s="849"/>
      <c r="CF9" s="849"/>
      <c r="CG9" s="850"/>
      <c r="CH9" s="861">
        <v>-15</v>
      </c>
      <c r="CI9" s="862"/>
      <c r="CJ9" s="862"/>
      <c r="CK9" s="862"/>
      <c r="CL9" s="863"/>
      <c r="CM9" s="861">
        <v>19</v>
      </c>
      <c r="CN9" s="862"/>
      <c r="CO9" s="862"/>
      <c r="CP9" s="862"/>
      <c r="CQ9" s="863"/>
      <c r="CR9" s="861">
        <v>20</v>
      </c>
      <c r="CS9" s="862"/>
      <c r="CT9" s="862"/>
      <c r="CU9" s="862"/>
      <c r="CV9" s="863"/>
      <c r="CW9" s="861" t="s">
        <v>512</v>
      </c>
      <c r="CX9" s="862"/>
      <c r="CY9" s="862"/>
      <c r="CZ9" s="862"/>
      <c r="DA9" s="863"/>
      <c r="DB9" s="861" t="s">
        <v>512</v>
      </c>
      <c r="DC9" s="862"/>
      <c r="DD9" s="862"/>
      <c r="DE9" s="862"/>
      <c r="DF9" s="863"/>
      <c r="DG9" s="861" t="s">
        <v>512</v>
      </c>
      <c r="DH9" s="862"/>
      <c r="DI9" s="862"/>
      <c r="DJ9" s="862"/>
      <c r="DK9" s="863"/>
      <c r="DL9" s="861" t="s">
        <v>512</v>
      </c>
      <c r="DM9" s="862"/>
      <c r="DN9" s="862"/>
      <c r="DO9" s="862"/>
      <c r="DP9" s="863"/>
      <c r="DQ9" s="861" t="s">
        <v>512</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v>15097</v>
      </c>
      <c r="R23" s="874"/>
      <c r="S23" s="874"/>
      <c r="T23" s="874"/>
      <c r="U23" s="874"/>
      <c r="V23" s="874">
        <v>14554</v>
      </c>
      <c r="W23" s="874"/>
      <c r="X23" s="874"/>
      <c r="Y23" s="874"/>
      <c r="Z23" s="874"/>
      <c r="AA23" s="874">
        <v>543</v>
      </c>
      <c r="AB23" s="874"/>
      <c r="AC23" s="874"/>
      <c r="AD23" s="874"/>
      <c r="AE23" s="875"/>
      <c r="AF23" s="876">
        <v>410</v>
      </c>
      <c r="AG23" s="874"/>
      <c r="AH23" s="874"/>
      <c r="AI23" s="874"/>
      <c r="AJ23" s="877"/>
      <c r="AK23" s="878"/>
      <c r="AL23" s="879"/>
      <c r="AM23" s="879"/>
      <c r="AN23" s="879"/>
      <c r="AO23" s="879"/>
      <c r="AP23" s="874">
        <v>19800</v>
      </c>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902">
        <v>2391</v>
      </c>
      <c r="R28" s="903"/>
      <c r="S28" s="903"/>
      <c r="T28" s="903"/>
      <c r="U28" s="903"/>
      <c r="V28" s="903">
        <v>2324</v>
      </c>
      <c r="W28" s="903"/>
      <c r="X28" s="903"/>
      <c r="Y28" s="903"/>
      <c r="Z28" s="903"/>
      <c r="AA28" s="903">
        <v>67</v>
      </c>
      <c r="AB28" s="903"/>
      <c r="AC28" s="903"/>
      <c r="AD28" s="903"/>
      <c r="AE28" s="904"/>
      <c r="AF28" s="905">
        <v>67</v>
      </c>
      <c r="AG28" s="903"/>
      <c r="AH28" s="903"/>
      <c r="AI28" s="903"/>
      <c r="AJ28" s="906"/>
      <c r="AK28" s="907">
        <v>219</v>
      </c>
      <c r="AL28" s="898"/>
      <c r="AM28" s="898"/>
      <c r="AN28" s="898"/>
      <c r="AO28" s="898"/>
      <c r="AP28" s="898">
        <v>16</v>
      </c>
      <c r="AQ28" s="898"/>
      <c r="AR28" s="898"/>
      <c r="AS28" s="898"/>
      <c r="AT28" s="898"/>
      <c r="AU28" s="898">
        <v>2</v>
      </c>
      <c r="AV28" s="898"/>
      <c r="AW28" s="898"/>
      <c r="AX28" s="898"/>
      <c r="AY28" s="898"/>
      <c r="AZ28" s="899" t="s">
        <v>512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300</v>
      </c>
      <c r="R29" s="839"/>
      <c r="S29" s="839"/>
      <c r="T29" s="839"/>
      <c r="U29" s="839"/>
      <c r="V29" s="839">
        <v>294</v>
      </c>
      <c r="W29" s="839"/>
      <c r="X29" s="839"/>
      <c r="Y29" s="839"/>
      <c r="Z29" s="839"/>
      <c r="AA29" s="839">
        <v>5</v>
      </c>
      <c r="AB29" s="839"/>
      <c r="AC29" s="839"/>
      <c r="AD29" s="839"/>
      <c r="AE29" s="840"/>
      <c r="AF29" s="841">
        <v>5</v>
      </c>
      <c r="AG29" s="842"/>
      <c r="AH29" s="842"/>
      <c r="AI29" s="842"/>
      <c r="AJ29" s="843"/>
      <c r="AK29" s="910">
        <v>83</v>
      </c>
      <c r="AL29" s="911"/>
      <c r="AM29" s="911"/>
      <c r="AN29" s="911"/>
      <c r="AO29" s="911"/>
      <c r="AP29" s="911" t="s">
        <v>512</v>
      </c>
      <c r="AQ29" s="911"/>
      <c r="AR29" s="911"/>
      <c r="AS29" s="911"/>
      <c r="AT29" s="911"/>
      <c r="AU29" s="911" t="s">
        <v>512</v>
      </c>
      <c r="AV29" s="911"/>
      <c r="AW29" s="911"/>
      <c r="AX29" s="911"/>
      <c r="AY29" s="911"/>
      <c r="AZ29" s="912" t="s">
        <v>512</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2307</v>
      </c>
      <c r="R30" s="839"/>
      <c r="S30" s="839"/>
      <c r="T30" s="839"/>
      <c r="U30" s="839"/>
      <c r="V30" s="839">
        <v>2278</v>
      </c>
      <c r="W30" s="839"/>
      <c r="X30" s="839"/>
      <c r="Y30" s="839"/>
      <c r="Z30" s="839"/>
      <c r="AA30" s="839">
        <v>29</v>
      </c>
      <c r="AB30" s="839"/>
      <c r="AC30" s="839"/>
      <c r="AD30" s="839"/>
      <c r="AE30" s="840"/>
      <c r="AF30" s="841">
        <v>29</v>
      </c>
      <c r="AG30" s="842"/>
      <c r="AH30" s="842"/>
      <c r="AI30" s="842"/>
      <c r="AJ30" s="843"/>
      <c r="AK30" s="910">
        <v>368</v>
      </c>
      <c r="AL30" s="911"/>
      <c r="AM30" s="911"/>
      <c r="AN30" s="911"/>
      <c r="AO30" s="911"/>
      <c r="AP30" s="911" t="s">
        <v>512</v>
      </c>
      <c r="AQ30" s="911"/>
      <c r="AR30" s="911"/>
      <c r="AS30" s="911"/>
      <c r="AT30" s="911"/>
      <c r="AU30" s="911" t="s">
        <v>512</v>
      </c>
      <c r="AV30" s="911"/>
      <c r="AW30" s="911"/>
      <c r="AX30" s="911"/>
      <c r="AY30" s="911"/>
      <c r="AZ30" s="912" t="s">
        <v>512</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402</v>
      </c>
      <c r="C31" s="836"/>
      <c r="D31" s="836"/>
      <c r="E31" s="836"/>
      <c r="F31" s="836"/>
      <c r="G31" s="836"/>
      <c r="H31" s="836"/>
      <c r="I31" s="836"/>
      <c r="J31" s="836"/>
      <c r="K31" s="836"/>
      <c r="L31" s="836"/>
      <c r="M31" s="836"/>
      <c r="N31" s="836"/>
      <c r="O31" s="836"/>
      <c r="P31" s="837"/>
      <c r="Q31" s="838">
        <v>1174</v>
      </c>
      <c r="R31" s="839"/>
      <c r="S31" s="839"/>
      <c r="T31" s="839"/>
      <c r="U31" s="839"/>
      <c r="V31" s="839">
        <v>1225</v>
      </c>
      <c r="W31" s="839"/>
      <c r="X31" s="839"/>
      <c r="Y31" s="839"/>
      <c r="Z31" s="839"/>
      <c r="AA31" s="839">
        <v>-52</v>
      </c>
      <c r="AB31" s="839"/>
      <c r="AC31" s="839"/>
      <c r="AD31" s="839"/>
      <c r="AE31" s="840"/>
      <c r="AF31" s="841">
        <v>21</v>
      </c>
      <c r="AG31" s="842"/>
      <c r="AH31" s="842"/>
      <c r="AI31" s="842"/>
      <c r="AJ31" s="843"/>
      <c r="AK31" s="910">
        <v>341</v>
      </c>
      <c r="AL31" s="911"/>
      <c r="AM31" s="911"/>
      <c r="AN31" s="911"/>
      <c r="AO31" s="911"/>
      <c r="AP31" s="911">
        <v>477</v>
      </c>
      <c r="AQ31" s="911"/>
      <c r="AR31" s="911"/>
      <c r="AS31" s="911"/>
      <c r="AT31" s="911"/>
      <c r="AU31" s="911">
        <v>321</v>
      </c>
      <c r="AV31" s="911"/>
      <c r="AW31" s="911"/>
      <c r="AX31" s="911"/>
      <c r="AY31" s="911"/>
      <c r="AZ31" s="912" t="s">
        <v>512</v>
      </c>
      <c r="BA31" s="912"/>
      <c r="BB31" s="912"/>
      <c r="BC31" s="912"/>
      <c r="BD31" s="912"/>
      <c r="BE31" s="908" t="s">
        <v>403</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404</v>
      </c>
      <c r="C32" s="836"/>
      <c r="D32" s="836"/>
      <c r="E32" s="836"/>
      <c r="F32" s="836"/>
      <c r="G32" s="836"/>
      <c r="H32" s="836"/>
      <c r="I32" s="836"/>
      <c r="J32" s="836"/>
      <c r="K32" s="836"/>
      <c r="L32" s="836"/>
      <c r="M32" s="836"/>
      <c r="N32" s="836"/>
      <c r="O32" s="836"/>
      <c r="P32" s="837"/>
      <c r="Q32" s="838">
        <v>471</v>
      </c>
      <c r="R32" s="839"/>
      <c r="S32" s="839"/>
      <c r="T32" s="839"/>
      <c r="U32" s="839"/>
      <c r="V32" s="839">
        <v>602</v>
      </c>
      <c r="W32" s="839"/>
      <c r="X32" s="839"/>
      <c r="Y32" s="839"/>
      <c r="Z32" s="839"/>
      <c r="AA32" s="839">
        <v>-131</v>
      </c>
      <c r="AB32" s="839"/>
      <c r="AC32" s="839"/>
      <c r="AD32" s="839"/>
      <c r="AE32" s="840"/>
      <c r="AF32" s="841">
        <v>179</v>
      </c>
      <c r="AG32" s="842"/>
      <c r="AH32" s="842"/>
      <c r="AI32" s="842"/>
      <c r="AJ32" s="843"/>
      <c r="AK32" s="910">
        <v>117</v>
      </c>
      <c r="AL32" s="911"/>
      <c r="AM32" s="911"/>
      <c r="AN32" s="911"/>
      <c r="AO32" s="911"/>
      <c r="AP32" s="911">
        <v>2947</v>
      </c>
      <c r="AQ32" s="911"/>
      <c r="AR32" s="911"/>
      <c r="AS32" s="911"/>
      <c r="AT32" s="911"/>
      <c r="AU32" s="911">
        <v>846</v>
      </c>
      <c r="AV32" s="911"/>
      <c r="AW32" s="911"/>
      <c r="AX32" s="911"/>
      <c r="AY32" s="911"/>
      <c r="AZ32" s="912" t="s">
        <v>512</v>
      </c>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405</v>
      </c>
      <c r="C33" s="836"/>
      <c r="D33" s="836"/>
      <c r="E33" s="836"/>
      <c r="F33" s="836"/>
      <c r="G33" s="836"/>
      <c r="H33" s="836"/>
      <c r="I33" s="836"/>
      <c r="J33" s="836"/>
      <c r="K33" s="836"/>
      <c r="L33" s="836"/>
      <c r="M33" s="836"/>
      <c r="N33" s="836"/>
      <c r="O33" s="836"/>
      <c r="P33" s="837"/>
      <c r="Q33" s="838">
        <v>1564</v>
      </c>
      <c r="R33" s="839"/>
      <c r="S33" s="839"/>
      <c r="T33" s="839"/>
      <c r="U33" s="839"/>
      <c r="V33" s="839">
        <v>1502</v>
      </c>
      <c r="W33" s="839"/>
      <c r="X33" s="839"/>
      <c r="Y33" s="839"/>
      <c r="Z33" s="839"/>
      <c r="AA33" s="839">
        <v>62</v>
      </c>
      <c r="AB33" s="839"/>
      <c r="AC33" s="839"/>
      <c r="AD33" s="839"/>
      <c r="AE33" s="840"/>
      <c r="AF33" s="841">
        <v>66</v>
      </c>
      <c r="AG33" s="842"/>
      <c r="AH33" s="842"/>
      <c r="AI33" s="842"/>
      <c r="AJ33" s="843"/>
      <c r="AK33" s="910">
        <v>819</v>
      </c>
      <c r="AL33" s="911"/>
      <c r="AM33" s="911"/>
      <c r="AN33" s="911"/>
      <c r="AO33" s="911"/>
      <c r="AP33" s="911">
        <v>13258</v>
      </c>
      <c r="AQ33" s="911"/>
      <c r="AR33" s="911"/>
      <c r="AS33" s="911"/>
      <c r="AT33" s="911"/>
      <c r="AU33" s="911">
        <v>9798</v>
      </c>
      <c r="AV33" s="911"/>
      <c r="AW33" s="911"/>
      <c r="AX33" s="911"/>
      <c r="AY33" s="911"/>
      <c r="AZ33" s="912" t="s">
        <v>512</v>
      </c>
      <c r="BA33" s="912"/>
      <c r="BB33" s="912"/>
      <c r="BC33" s="912"/>
      <c r="BD33" s="912"/>
      <c r="BE33" s="908" t="s">
        <v>403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406</v>
      </c>
      <c r="C34" s="836"/>
      <c r="D34" s="836"/>
      <c r="E34" s="836"/>
      <c r="F34" s="836"/>
      <c r="G34" s="836"/>
      <c r="H34" s="836"/>
      <c r="I34" s="836"/>
      <c r="J34" s="836"/>
      <c r="K34" s="836"/>
      <c r="L34" s="836"/>
      <c r="M34" s="836"/>
      <c r="N34" s="836"/>
      <c r="O34" s="836"/>
      <c r="P34" s="837"/>
      <c r="Q34" s="838">
        <v>0</v>
      </c>
      <c r="R34" s="839"/>
      <c r="S34" s="839"/>
      <c r="T34" s="839"/>
      <c r="U34" s="839"/>
      <c r="V34" s="839">
        <v>0</v>
      </c>
      <c r="W34" s="839"/>
      <c r="X34" s="839"/>
      <c r="Y34" s="839"/>
      <c r="Z34" s="839"/>
      <c r="AA34" s="839" t="s">
        <v>512</v>
      </c>
      <c r="AB34" s="839"/>
      <c r="AC34" s="839"/>
      <c r="AD34" s="839"/>
      <c r="AE34" s="840"/>
      <c r="AF34" s="841" t="s">
        <v>138</v>
      </c>
      <c r="AG34" s="842"/>
      <c r="AH34" s="842"/>
      <c r="AI34" s="842"/>
      <c r="AJ34" s="843"/>
      <c r="AK34" s="910">
        <v>1</v>
      </c>
      <c r="AL34" s="911"/>
      <c r="AM34" s="911"/>
      <c r="AN34" s="911"/>
      <c r="AO34" s="911"/>
      <c r="AP34" s="911" t="s">
        <v>512</v>
      </c>
      <c r="AQ34" s="911"/>
      <c r="AR34" s="911"/>
      <c r="AS34" s="911"/>
      <c r="AT34" s="911"/>
      <c r="AU34" s="911" t="s">
        <v>512</v>
      </c>
      <c r="AV34" s="911"/>
      <c r="AW34" s="911"/>
      <c r="AX34" s="911"/>
      <c r="AY34" s="911"/>
      <c r="AZ34" s="912" t="s">
        <v>512</v>
      </c>
      <c r="BA34" s="912"/>
      <c r="BB34" s="912"/>
      <c r="BC34" s="912"/>
      <c r="BD34" s="912"/>
      <c r="BE34" s="908" t="s">
        <v>407</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408</v>
      </c>
      <c r="C35" s="836"/>
      <c r="D35" s="836"/>
      <c r="E35" s="836"/>
      <c r="F35" s="836"/>
      <c r="G35" s="836"/>
      <c r="H35" s="836"/>
      <c r="I35" s="836"/>
      <c r="J35" s="836"/>
      <c r="K35" s="836"/>
      <c r="L35" s="836"/>
      <c r="M35" s="836"/>
      <c r="N35" s="836"/>
      <c r="O35" s="836"/>
      <c r="P35" s="837"/>
      <c r="Q35" s="838">
        <v>20</v>
      </c>
      <c r="R35" s="839"/>
      <c r="S35" s="839"/>
      <c r="T35" s="839"/>
      <c r="U35" s="839"/>
      <c r="V35" s="839">
        <v>20</v>
      </c>
      <c r="W35" s="839"/>
      <c r="X35" s="839"/>
      <c r="Y35" s="839"/>
      <c r="Z35" s="839"/>
      <c r="AA35" s="839" t="s">
        <v>512</v>
      </c>
      <c r="AB35" s="839"/>
      <c r="AC35" s="839"/>
      <c r="AD35" s="839"/>
      <c r="AE35" s="840"/>
      <c r="AF35" s="841" t="s">
        <v>138</v>
      </c>
      <c r="AG35" s="842"/>
      <c r="AH35" s="842"/>
      <c r="AI35" s="842"/>
      <c r="AJ35" s="843"/>
      <c r="AK35" s="910">
        <v>3</v>
      </c>
      <c r="AL35" s="911"/>
      <c r="AM35" s="911"/>
      <c r="AN35" s="911"/>
      <c r="AO35" s="911"/>
      <c r="AP35" s="911">
        <v>12</v>
      </c>
      <c r="AQ35" s="911"/>
      <c r="AR35" s="911"/>
      <c r="AS35" s="911"/>
      <c r="AT35" s="911"/>
      <c r="AU35" s="911">
        <v>2</v>
      </c>
      <c r="AV35" s="911"/>
      <c r="AW35" s="911"/>
      <c r="AX35" s="911"/>
      <c r="AY35" s="911"/>
      <c r="AZ35" s="912" t="s">
        <v>512</v>
      </c>
      <c r="BA35" s="912"/>
      <c r="BB35" s="912"/>
      <c r="BC35" s="912"/>
      <c r="BD35" s="912"/>
      <c r="BE35" s="908" t="s">
        <v>407</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410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367</v>
      </c>
      <c r="AG63" s="922"/>
      <c r="AH63" s="922"/>
      <c r="AI63" s="922"/>
      <c r="AJ63" s="923"/>
      <c r="AK63" s="924"/>
      <c r="AL63" s="919"/>
      <c r="AM63" s="919"/>
      <c r="AN63" s="919"/>
      <c r="AO63" s="919"/>
      <c r="AP63" s="922">
        <v>16710</v>
      </c>
      <c r="AQ63" s="922"/>
      <c r="AR63" s="922"/>
      <c r="AS63" s="922"/>
      <c r="AT63" s="922"/>
      <c r="AU63" s="922">
        <v>10969</v>
      </c>
      <c r="AV63" s="922"/>
      <c r="AW63" s="922"/>
      <c r="AX63" s="922"/>
      <c r="AY63" s="922"/>
      <c r="AZ63" s="926"/>
      <c r="BA63" s="926"/>
      <c r="BB63" s="926"/>
      <c r="BC63" s="926"/>
      <c r="BD63" s="926"/>
      <c r="BE63" s="927"/>
      <c r="BF63" s="927"/>
      <c r="BG63" s="927"/>
      <c r="BH63" s="927"/>
      <c r="BI63" s="928"/>
      <c r="BJ63" s="929" t="s">
        <v>411</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413</v>
      </c>
      <c r="B66" s="821"/>
      <c r="C66" s="821"/>
      <c r="D66" s="821"/>
      <c r="E66" s="821"/>
      <c r="F66" s="821"/>
      <c r="G66" s="821"/>
      <c r="H66" s="821"/>
      <c r="I66" s="821"/>
      <c r="J66" s="821"/>
      <c r="K66" s="821"/>
      <c r="L66" s="821"/>
      <c r="M66" s="821"/>
      <c r="N66" s="821"/>
      <c r="O66" s="821"/>
      <c r="P66" s="822"/>
      <c r="Q66" s="797" t="s">
        <v>414</v>
      </c>
      <c r="R66" s="798"/>
      <c r="S66" s="798"/>
      <c r="T66" s="798"/>
      <c r="U66" s="799"/>
      <c r="V66" s="797" t="s">
        <v>415</v>
      </c>
      <c r="W66" s="798"/>
      <c r="X66" s="798"/>
      <c r="Y66" s="798"/>
      <c r="Z66" s="799"/>
      <c r="AA66" s="797" t="s">
        <v>393</v>
      </c>
      <c r="AB66" s="798"/>
      <c r="AC66" s="798"/>
      <c r="AD66" s="798"/>
      <c r="AE66" s="799"/>
      <c r="AF66" s="932" t="s">
        <v>416</v>
      </c>
      <c r="AG66" s="893"/>
      <c r="AH66" s="893"/>
      <c r="AI66" s="893"/>
      <c r="AJ66" s="933"/>
      <c r="AK66" s="797" t="s">
        <v>417</v>
      </c>
      <c r="AL66" s="821"/>
      <c r="AM66" s="821"/>
      <c r="AN66" s="821"/>
      <c r="AO66" s="822"/>
      <c r="AP66" s="797" t="s">
        <v>418</v>
      </c>
      <c r="AQ66" s="798"/>
      <c r="AR66" s="798"/>
      <c r="AS66" s="798"/>
      <c r="AT66" s="799"/>
      <c r="AU66" s="797" t="s">
        <v>419</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579</v>
      </c>
      <c r="C68" s="950"/>
      <c r="D68" s="950"/>
      <c r="E68" s="950"/>
      <c r="F68" s="950"/>
      <c r="G68" s="950"/>
      <c r="H68" s="950"/>
      <c r="I68" s="950"/>
      <c r="J68" s="950"/>
      <c r="K68" s="950"/>
      <c r="L68" s="950"/>
      <c r="M68" s="950"/>
      <c r="N68" s="950"/>
      <c r="O68" s="950"/>
      <c r="P68" s="951"/>
      <c r="Q68" s="952">
        <v>8143</v>
      </c>
      <c r="R68" s="946"/>
      <c r="S68" s="946"/>
      <c r="T68" s="946"/>
      <c r="U68" s="946"/>
      <c r="V68" s="946">
        <v>8903</v>
      </c>
      <c r="W68" s="946"/>
      <c r="X68" s="946"/>
      <c r="Y68" s="946"/>
      <c r="Z68" s="946"/>
      <c r="AA68" s="946">
        <v>-760</v>
      </c>
      <c r="AB68" s="946"/>
      <c r="AC68" s="946"/>
      <c r="AD68" s="946"/>
      <c r="AE68" s="946"/>
      <c r="AF68" s="946">
        <v>2134</v>
      </c>
      <c r="AG68" s="946"/>
      <c r="AH68" s="946"/>
      <c r="AI68" s="946"/>
      <c r="AJ68" s="946"/>
      <c r="AK68" s="946" t="s">
        <v>512</v>
      </c>
      <c r="AL68" s="946"/>
      <c r="AM68" s="946"/>
      <c r="AN68" s="946"/>
      <c r="AO68" s="946"/>
      <c r="AP68" s="946">
        <v>7131</v>
      </c>
      <c r="AQ68" s="946"/>
      <c r="AR68" s="946"/>
      <c r="AS68" s="946"/>
      <c r="AT68" s="946"/>
      <c r="AU68" s="946">
        <v>135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580</v>
      </c>
      <c r="C69" s="954"/>
      <c r="D69" s="954"/>
      <c r="E69" s="954"/>
      <c r="F69" s="954"/>
      <c r="G69" s="954"/>
      <c r="H69" s="954"/>
      <c r="I69" s="954"/>
      <c r="J69" s="954"/>
      <c r="K69" s="954"/>
      <c r="L69" s="954"/>
      <c r="M69" s="954"/>
      <c r="N69" s="954"/>
      <c r="O69" s="954"/>
      <c r="P69" s="955"/>
      <c r="Q69" s="956">
        <v>722</v>
      </c>
      <c r="R69" s="911"/>
      <c r="S69" s="911"/>
      <c r="T69" s="911"/>
      <c r="U69" s="911"/>
      <c r="V69" s="911">
        <v>686</v>
      </c>
      <c r="W69" s="911"/>
      <c r="X69" s="911"/>
      <c r="Y69" s="911"/>
      <c r="Z69" s="911"/>
      <c r="AA69" s="911">
        <v>37</v>
      </c>
      <c r="AB69" s="911"/>
      <c r="AC69" s="911"/>
      <c r="AD69" s="911"/>
      <c r="AE69" s="911"/>
      <c r="AF69" s="911">
        <v>37</v>
      </c>
      <c r="AG69" s="911"/>
      <c r="AH69" s="911"/>
      <c r="AI69" s="911"/>
      <c r="AJ69" s="911"/>
      <c r="AK69" s="911" t="s">
        <v>512</v>
      </c>
      <c r="AL69" s="911"/>
      <c r="AM69" s="911"/>
      <c r="AN69" s="911"/>
      <c r="AO69" s="911"/>
      <c r="AP69" s="911" t="s">
        <v>512</v>
      </c>
      <c r="AQ69" s="911"/>
      <c r="AR69" s="911"/>
      <c r="AS69" s="911"/>
      <c r="AT69" s="911"/>
      <c r="AU69" s="911" t="s">
        <v>512</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581</v>
      </c>
      <c r="C70" s="954"/>
      <c r="D70" s="954"/>
      <c r="E70" s="954"/>
      <c r="F70" s="954"/>
      <c r="G70" s="954"/>
      <c r="H70" s="954"/>
      <c r="I70" s="954"/>
      <c r="J70" s="954"/>
      <c r="K70" s="954"/>
      <c r="L70" s="954"/>
      <c r="M70" s="954"/>
      <c r="N70" s="954"/>
      <c r="O70" s="954"/>
      <c r="P70" s="955"/>
      <c r="Q70" s="956">
        <v>787</v>
      </c>
      <c r="R70" s="911"/>
      <c r="S70" s="911"/>
      <c r="T70" s="911"/>
      <c r="U70" s="911"/>
      <c r="V70" s="911">
        <v>780</v>
      </c>
      <c r="W70" s="911"/>
      <c r="X70" s="911"/>
      <c r="Y70" s="911"/>
      <c r="Z70" s="911"/>
      <c r="AA70" s="911">
        <v>7</v>
      </c>
      <c r="AB70" s="911"/>
      <c r="AC70" s="911"/>
      <c r="AD70" s="911"/>
      <c r="AE70" s="911"/>
      <c r="AF70" s="911">
        <v>7</v>
      </c>
      <c r="AG70" s="911"/>
      <c r="AH70" s="911"/>
      <c r="AI70" s="911"/>
      <c r="AJ70" s="911"/>
      <c r="AK70" s="911" t="s">
        <v>512</v>
      </c>
      <c r="AL70" s="911"/>
      <c r="AM70" s="911"/>
      <c r="AN70" s="911"/>
      <c r="AO70" s="911"/>
      <c r="AP70" s="911">
        <v>6</v>
      </c>
      <c r="AQ70" s="911"/>
      <c r="AR70" s="911"/>
      <c r="AS70" s="911"/>
      <c r="AT70" s="911"/>
      <c r="AU70" s="911" t="s">
        <v>512</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582</v>
      </c>
      <c r="C71" s="954"/>
      <c r="D71" s="954"/>
      <c r="E71" s="954"/>
      <c r="F71" s="954"/>
      <c r="G71" s="954"/>
      <c r="H71" s="954"/>
      <c r="I71" s="954"/>
      <c r="J71" s="954"/>
      <c r="K71" s="954"/>
      <c r="L71" s="954"/>
      <c r="M71" s="954"/>
      <c r="N71" s="954"/>
      <c r="O71" s="954"/>
      <c r="P71" s="955"/>
      <c r="Q71" s="956">
        <v>271</v>
      </c>
      <c r="R71" s="911"/>
      <c r="S71" s="911"/>
      <c r="T71" s="911"/>
      <c r="U71" s="911"/>
      <c r="V71" s="911">
        <v>276</v>
      </c>
      <c r="W71" s="911"/>
      <c r="X71" s="911"/>
      <c r="Y71" s="911"/>
      <c r="Z71" s="911"/>
      <c r="AA71" s="911">
        <v>-5</v>
      </c>
      <c r="AB71" s="911"/>
      <c r="AC71" s="911"/>
      <c r="AD71" s="911"/>
      <c r="AE71" s="911"/>
      <c r="AF71" s="911">
        <v>52</v>
      </c>
      <c r="AG71" s="911"/>
      <c r="AH71" s="911"/>
      <c r="AI71" s="911"/>
      <c r="AJ71" s="911"/>
      <c r="AK71" s="911" t="s">
        <v>512</v>
      </c>
      <c r="AL71" s="911"/>
      <c r="AM71" s="911"/>
      <c r="AN71" s="911"/>
      <c r="AO71" s="911"/>
      <c r="AP71" s="911" t="s">
        <v>512</v>
      </c>
      <c r="AQ71" s="911"/>
      <c r="AR71" s="911"/>
      <c r="AS71" s="911"/>
      <c r="AT71" s="911"/>
      <c r="AU71" s="911" t="s">
        <v>512</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583</v>
      </c>
      <c r="C72" s="954"/>
      <c r="D72" s="954"/>
      <c r="E72" s="954"/>
      <c r="F72" s="954"/>
      <c r="G72" s="954"/>
      <c r="H72" s="954"/>
      <c r="I72" s="954"/>
      <c r="J72" s="954"/>
      <c r="K72" s="954"/>
      <c r="L72" s="954"/>
      <c r="M72" s="954"/>
      <c r="N72" s="954"/>
      <c r="O72" s="954"/>
      <c r="P72" s="955"/>
      <c r="Q72" s="956">
        <v>119</v>
      </c>
      <c r="R72" s="911"/>
      <c r="S72" s="911"/>
      <c r="T72" s="911"/>
      <c r="U72" s="911"/>
      <c r="V72" s="911">
        <v>117</v>
      </c>
      <c r="W72" s="911"/>
      <c r="X72" s="911"/>
      <c r="Y72" s="911"/>
      <c r="Z72" s="911"/>
      <c r="AA72" s="911">
        <v>2</v>
      </c>
      <c r="AB72" s="911"/>
      <c r="AC72" s="911"/>
      <c r="AD72" s="911"/>
      <c r="AE72" s="911"/>
      <c r="AF72" s="911">
        <v>2</v>
      </c>
      <c r="AG72" s="911"/>
      <c r="AH72" s="911"/>
      <c r="AI72" s="911"/>
      <c r="AJ72" s="911"/>
      <c r="AK72" s="911" t="s">
        <v>512</v>
      </c>
      <c r="AL72" s="911"/>
      <c r="AM72" s="911"/>
      <c r="AN72" s="911"/>
      <c r="AO72" s="911"/>
      <c r="AP72" s="911" t="s">
        <v>512</v>
      </c>
      <c r="AQ72" s="911"/>
      <c r="AR72" s="911"/>
      <c r="AS72" s="911"/>
      <c r="AT72" s="911"/>
      <c r="AU72" s="911" t="s">
        <v>512</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584</v>
      </c>
      <c r="C73" s="954"/>
      <c r="D73" s="954"/>
      <c r="E73" s="954"/>
      <c r="F73" s="954"/>
      <c r="G73" s="954"/>
      <c r="H73" s="954"/>
      <c r="I73" s="954"/>
      <c r="J73" s="954"/>
      <c r="K73" s="954"/>
      <c r="L73" s="954"/>
      <c r="M73" s="954"/>
      <c r="N73" s="954"/>
      <c r="O73" s="954"/>
      <c r="P73" s="955"/>
      <c r="Q73" s="956">
        <v>12131</v>
      </c>
      <c r="R73" s="911"/>
      <c r="S73" s="911"/>
      <c r="T73" s="911"/>
      <c r="U73" s="911"/>
      <c r="V73" s="911">
        <v>12049</v>
      </c>
      <c r="W73" s="911"/>
      <c r="X73" s="911"/>
      <c r="Y73" s="911"/>
      <c r="Z73" s="911"/>
      <c r="AA73" s="911">
        <v>82</v>
      </c>
      <c r="AB73" s="911"/>
      <c r="AC73" s="911"/>
      <c r="AD73" s="911"/>
      <c r="AE73" s="911"/>
      <c r="AF73" s="911">
        <v>82</v>
      </c>
      <c r="AG73" s="911"/>
      <c r="AH73" s="911"/>
      <c r="AI73" s="911"/>
      <c r="AJ73" s="911"/>
      <c r="AK73" s="911" t="s">
        <v>512</v>
      </c>
      <c r="AL73" s="911"/>
      <c r="AM73" s="911"/>
      <c r="AN73" s="911"/>
      <c r="AO73" s="911"/>
      <c r="AP73" s="911" t="s">
        <v>512</v>
      </c>
      <c r="AQ73" s="911"/>
      <c r="AR73" s="911"/>
      <c r="AS73" s="911"/>
      <c r="AT73" s="911"/>
      <c r="AU73" s="911" t="s">
        <v>512</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585</v>
      </c>
      <c r="C74" s="954"/>
      <c r="D74" s="954"/>
      <c r="E74" s="954"/>
      <c r="F74" s="954"/>
      <c r="G74" s="954"/>
      <c r="H74" s="954"/>
      <c r="I74" s="954"/>
      <c r="J74" s="954"/>
      <c r="K74" s="954"/>
      <c r="L74" s="954"/>
      <c r="M74" s="954"/>
      <c r="N74" s="954"/>
      <c r="O74" s="954"/>
      <c r="P74" s="955"/>
      <c r="Q74" s="956">
        <v>113</v>
      </c>
      <c r="R74" s="911"/>
      <c r="S74" s="911"/>
      <c r="T74" s="911"/>
      <c r="U74" s="911"/>
      <c r="V74" s="911">
        <v>113</v>
      </c>
      <c r="W74" s="911"/>
      <c r="X74" s="911"/>
      <c r="Y74" s="911"/>
      <c r="Z74" s="911"/>
      <c r="AA74" s="911">
        <v>1</v>
      </c>
      <c r="AB74" s="911"/>
      <c r="AC74" s="911"/>
      <c r="AD74" s="911"/>
      <c r="AE74" s="911"/>
      <c r="AF74" s="911">
        <v>1</v>
      </c>
      <c r="AG74" s="911"/>
      <c r="AH74" s="911"/>
      <c r="AI74" s="911"/>
      <c r="AJ74" s="911"/>
      <c r="AK74" s="911" t="s">
        <v>512</v>
      </c>
      <c r="AL74" s="911"/>
      <c r="AM74" s="911"/>
      <c r="AN74" s="911"/>
      <c r="AO74" s="911"/>
      <c r="AP74" s="911" t="s">
        <v>512</v>
      </c>
      <c r="AQ74" s="911"/>
      <c r="AR74" s="911"/>
      <c r="AS74" s="911"/>
      <c r="AT74" s="911"/>
      <c r="AU74" s="911" t="s">
        <v>512</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586</v>
      </c>
      <c r="C75" s="954"/>
      <c r="D75" s="954"/>
      <c r="E75" s="954"/>
      <c r="F75" s="954"/>
      <c r="G75" s="954"/>
      <c r="H75" s="954"/>
      <c r="I75" s="954"/>
      <c r="J75" s="954"/>
      <c r="K75" s="954"/>
      <c r="L75" s="954"/>
      <c r="M75" s="954"/>
      <c r="N75" s="954"/>
      <c r="O75" s="954"/>
      <c r="P75" s="955"/>
      <c r="Q75" s="959">
        <v>12</v>
      </c>
      <c r="R75" s="960"/>
      <c r="S75" s="960"/>
      <c r="T75" s="960"/>
      <c r="U75" s="910"/>
      <c r="V75" s="961">
        <v>11</v>
      </c>
      <c r="W75" s="960"/>
      <c r="X75" s="960"/>
      <c r="Y75" s="960"/>
      <c r="Z75" s="910"/>
      <c r="AA75" s="961">
        <v>1</v>
      </c>
      <c r="AB75" s="960"/>
      <c r="AC75" s="960"/>
      <c r="AD75" s="960"/>
      <c r="AE75" s="910"/>
      <c r="AF75" s="961">
        <v>1</v>
      </c>
      <c r="AG75" s="960"/>
      <c r="AH75" s="960"/>
      <c r="AI75" s="960"/>
      <c r="AJ75" s="910"/>
      <c r="AK75" s="961" t="s">
        <v>512</v>
      </c>
      <c r="AL75" s="960"/>
      <c r="AM75" s="960"/>
      <c r="AN75" s="960"/>
      <c r="AO75" s="910"/>
      <c r="AP75" s="961" t="s">
        <v>512</v>
      </c>
      <c r="AQ75" s="960"/>
      <c r="AR75" s="960"/>
      <c r="AS75" s="960"/>
      <c r="AT75" s="910"/>
      <c r="AU75" s="961" t="s">
        <v>512</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587</v>
      </c>
      <c r="C76" s="954"/>
      <c r="D76" s="954"/>
      <c r="E76" s="954"/>
      <c r="F76" s="954"/>
      <c r="G76" s="954"/>
      <c r="H76" s="954"/>
      <c r="I76" s="954"/>
      <c r="J76" s="954"/>
      <c r="K76" s="954"/>
      <c r="L76" s="954"/>
      <c r="M76" s="954"/>
      <c r="N76" s="954"/>
      <c r="O76" s="954"/>
      <c r="P76" s="955"/>
      <c r="Q76" s="959">
        <v>679</v>
      </c>
      <c r="R76" s="960"/>
      <c r="S76" s="960"/>
      <c r="T76" s="960"/>
      <c r="U76" s="910"/>
      <c r="V76" s="961">
        <v>357</v>
      </c>
      <c r="W76" s="960"/>
      <c r="X76" s="960"/>
      <c r="Y76" s="960"/>
      <c r="Z76" s="910"/>
      <c r="AA76" s="961">
        <v>322</v>
      </c>
      <c r="AB76" s="960"/>
      <c r="AC76" s="960"/>
      <c r="AD76" s="960"/>
      <c r="AE76" s="910"/>
      <c r="AF76" s="961">
        <v>322</v>
      </c>
      <c r="AG76" s="960"/>
      <c r="AH76" s="960"/>
      <c r="AI76" s="960"/>
      <c r="AJ76" s="910"/>
      <c r="AK76" s="961">
        <v>349</v>
      </c>
      <c r="AL76" s="960"/>
      <c r="AM76" s="960"/>
      <c r="AN76" s="960"/>
      <c r="AO76" s="910"/>
      <c r="AP76" s="961" t="s">
        <v>512</v>
      </c>
      <c r="AQ76" s="960"/>
      <c r="AR76" s="960"/>
      <c r="AS76" s="960"/>
      <c r="AT76" s="910"/>
      <c r="AU76" s="961" t="s">
        <v>512</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588</v>
      </c>
      <c r="C77" s="954"/>
      <c r="D77" s="954"/>
      <c r="E77" s="954"/>
      <c r="F77" s="954"/>
      <c r="G77" s="954"/>
      <c r="H77" s="954"/>
      <c r="I77" s="954"/>
      <c r="J77" s="954"/>
      <c r="K77" s="954"/>
      <c r="L77" s="954"/>
      <c r="M77" s="954"/>
      <c r="N77" s="954"/>
      <c r="O77" s="954"/>
      <c r="P77" s="955"/>
      <c r="Q77" s="959">
        <v>764162</v>
      </c>
      <c r="R77" s="960"/>
      <c r="S77" s="960"/>
      <c r="T77" s="960"/>
      <c r="U77" s="910"/>
      <c r="V77" s="961">
        <v>744508</v>
      </c>
      <c r="W77" s="960"/>
      <c r="X77" s="960"/>
      <c r="Y77" s="960"/>
      <c r="Z77" s="910"/>
      <c r="AA77" s="961">
        <v>19654</v>
      </c>
      <c r="AB77" s="960"/>
      <c r="AC77" s="960"/>
      <c r="AD77" s="960"/>
      <c r="AE77" s="910"/>
      <c r="AF77" s="961">
        <v>19654</v>
      </c>
      <c r="AG77" s="960"/>
      <c r="AH77" s="960"/>
      <c r="AI77" s="960"/>
      <c r="AJ77" s="910"/>
      <c r="AK77" s="961">
        <v>4314</v>
      </c>
      <c r="AL77" s="960"/>
      <c r="AM77" s="960"/>
      <c r="AN77" s="960"/>
      <c r="AO77" s="910"/>
      <c r="AP77" s="961" t="s">
        <v>512</v>
      </c>
      <c r="AQ77" s="960"/>
      <c r="AR77" s="960"/>
      <c r="AS77" s="960"/>
      <c r="AT77" s="910"/>
      <c r="AU77" s="961" t="s">
        <v>512</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420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22292</v>
      </c>
      <c r="AG88" s="922"/>
      <c r="AH88" s="922"/>
      <c r="AI88" s="922"/>
      <c r="AJ88" s="922"/>
      <c r="AK88" s="919"/>
      <c r="AL88" s="919"/>
      <c r="AM88" s="919"/>
      <c r="AN88" s="919"/>
      <c r="AO88" s="919"/>
      <c r="AP88" s="922">
        <v>7137</v>
      </c>
      <c r="AQ88" s="922"/>
      <c r="AR88" s="922"/>
      <c r="AS88" s="922"/>
      <c r="AT88" s="922"/>
      <c r="AU88" s="922">
        <v>135</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421</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34</v>
      </c>
      <c r="CS102" s="930"/>
      <c r="CT102" s="930"/>
      <c r="CU102" s="930"/>
      <c r="CV102" s="973"/>
      <c r="CW102" s="972" t="s">
        <v>512</v>
      </c>
      <c r="CX102" s="930"/>
      <c r="CY102" s="930"/>
      <c r="CZ102" s="930"/>
      <c r="DA102" s="973"/>
      <c r="DB102" s="972" t="s">
        <v>512</v>
      </c>
      <c r="DC102" s="930"/>
      <c r="DD102" s="930"/>
      <c r="DE102" s="930"/>
      <c r="DF102" s="973"/>
      <c r="DG102" s="972" t="s">
        <v>512</v>
      </c>
      <c r="DH102" s="930"/>
      <c r="DI102" s="930"/>
      <c r="DJ102" s="930"/>
      <c r="DK102" s="973"/>
      <c r="DL102" s="972" t="s">
        <v>512</v>
      </c>
      <c r="DM102" s="930"/>
      <c r="DN102" s="930"/>
      <c r="DO102" s="930"/>
      <c r="DP102" s="973"/>
      <c r="DQ102" s="972" t="s">
        <v>512</v>
      </c>
      <c r="DR102" s="930"/>
      <c r="DS102" s="930"/>
      <c r="DT102" s="930"/>
      <c r="DU102" s="973"/>
      <c r="DV102" s="996" t="s">
        <v>512</v>
      </c>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422</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423</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426</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427</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428</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429</v>
      </c>
      <c r="AB109" s="975"/>
      <c r="AC109" s="975"/>
      <c r="AD109" s="975"/>
      <c r="AE109" s="976"/>
      <c r="AF109" s="974" t="s">
        <v>303</v>
      </c>
      <c r="AG109" s="975"/>
      <c r="AH109" s="975"/>
      <c r="AI109" s="975"/>
      <c r="AJ109" s="976"/>
      <c r="AK109" s="974" t="s">
        <v>302</v>
      </c>
      <c r="AL109" s="975"/>
      <c r="AM109" s="975"/>
      <c r="AN109" s="975"/>
      <c r="AO109" s="976"/>
      <c r="AP109" s="974" t="s">
        <v>430</v>
      </c>
      <c r="AQ109" s="975"/>
      <c r="AR109" s="975"/>
      <c r="AS109" s="975"/>
      <c r="AT109" s="977"/>
      <c r="AU109" s="994" t="s">
        <v>428</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429</v>
      </c>
      <c r="BR109" s="975"/>
      <c r="BS109" s="975"/>
      <c r="BT109" s="975"/>
      <c r="BU109" s="976"/>
      <c r="BV109" s="974" t="s">
        <v>303</v>
      </c>
      <c r="BW109" s="975"/>
      <c r="BX109" s="975"/>
      <c r="BY109" s="975"/>
      <c r="BZ109" s="976"/>
      <c r="CA109" s="974" t="s">
        <v>302</v>
      </c>
      <c r="CB109" s="975"/>
      <c r="CC109" s="975"/>
      <c r="CD109" s="975"/>
      <c r="CE109" s="976"/>
      <c r="CF109" s="995" t="s">
        <v>430</v>
      </c>
      <c r="CG109" s="995"/>
      <c r="CH109" s="995"/>
      <c r="CI109" s="995"/>
      <c r="CJ109" s="995"/>
      <c r="CK109" s="974" t="s">
        <v>431</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429</v>
      </c>
      <c r="DH109" s="975"/>
      <c r="DI109" s="975"/>
      <c r="DJ109" s="975"/>
      <c r="DK109" s="976"/>
      <c r="DL109" s="974" t="s">
        <v>303</v>
      </c>
      <c r="DM109" s="975"/>
      <c r="DN109" s="975"/>
      <c r="DO109" s="975"/>
      <c r="DP109" s="976"/>
      <c r="DQ109" s="974" t="s">
        <v>302</v>
      </c>
      <c r="DR109" s="975"/>
      <c r="DS109" s="975"/>
      <c r="DT109" s="975"/>
      <c r="DU109" s="976"/>
      <c r="DV109" s="974" t="s">
        <v>430</v>
      </c>
      <c r="DW109" s="975"/>
      <c r="DX109" s="975"/>
      <c r="DY109" s="975"/>
      <c r="DZ109" s="977"/>
    </row>
    <row r="110" spans="1:131" s="246" customFormat="1" ht="26.25" customHeight="1" x14ac:dyDescent="0.15">
      <c r="A110" s="978" t="s">
        <v>432</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1747286</v>
      </c>
      <c r="AB110" s="982"/>
      <c r="AC110" s="982"/>
      <c r="AD110" s="982"/>
      <c r="AE110" s="983"/>
      <c r="AF110" s="984">
        <v>1927822</v>
      </c>
      <c r="AG110" s="982"/>
      <c r="AH110" s="982"/>
      <c r="AI110" s="982"/>
      <c r="AJ110" s="983"/>
      <c r="AK110" s="984">
        <v>2048323</v>
      </c>
      <c r="AL110" s="982"/>
      <c r="AM110" s="982"/>
      <c r="AN110" s="982"/>
      <c r="AO110" s="983"/>
      <c r="AP110" s="985">
        <v>33.299999999999997</v>
      </c>
      <c r="AQ110" s="986"/>
      <c r="AR110" s="986"/>
      <c r="AS110" s="986"/>
      <c r="AT110" s="987"/>
      <c r="AU110" s="988" t="s">
        <v>72</v>
      </c>
      <c r="AV110" s="989"/>
      <c r="AW110" s="989"/>
      <c r="AX110" s="989"/>
      <c r="AY110" s="989"/>
      <c r="AZ110" s="1030" t="s">
        <v>433</v>
      </c>
      <c r="BA110" s="979"/>
      <c r="BB110" s="979"/>
      <c r="BC110" s="979"/>
      <c r="BD110" s="979"/>
      <c r="BE110" s="979"/>
      <c r="BF110" s="979"/>
      <c r="BG110" s="979"/>
      <c r="BH110" s="979"/>
      <c r="BI110" s="979"/>
      <c r="BJ110" s="979"/>
      <c r="BK110" s="979"/>
      <c r="BL110" s="979"/>
      <c r="BM110" s="979"/>
      <c r="BN110" s="979"/>
      <c r="BO110" s="979"/>
      <c r="BP110" s="980"/>
      <c r="BQ110" s="1016">
        <v>20002218</v>
      </c>
      <c r="BR110" s="1017"/>
      <c r="BS110" s="1017"/>
      <c r="BT110" s="1017"/>
      <c r="BU110" s="1017"/>
      <c r="BV110" s="1017">
        <v>20205607</v>
      </c>
      <c r="BW110" s="1017"/>
      <c r="BX110" s="1017"/>
      <c r="BY110" s="1017"/>
      <c r="BZ110" s="1017"/>
      <c r="CA110" s="1017">
        <v>19799879</v>
      </c>
      <c r="CB110" s="1017"/>
      <c r="CC110" s="1017"/>
      <c r="CD110" s="1017"/>
      <c r="CE110" s="1017"/>
      <c r="CF110" s="1031">
        <v>322.39999999999998</v>
      </c>
      <c r="CG110" s="1032"/>
      <c r="CH110" s="1032"/>
      <c r="CI110" s="1032"/>
      <c r="CJ110" s="1032"/>
      <c r="CK110" s="1033" t="s">
        <v>434</v>
      </c>
      <c r="CL110" s="1034"/>
      <c r="CM110" s="1013" t="s">
        <v>435</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138</v>
      </c>
      <c r="DH110" s="1017"/>
      <c r="DI110" s="1017"/>
      <c r="DJ110" s="1017"/>
      <c r="DK110" s="1017"/>
      <c r="DL110" s="1017" t="s">
        <v>436</v>
      </c>
      <c r="DM110" s="1017"/>
      <c r="DN110" s="1017"/>
      <c r="DO110" s="1017"/>
      <c r="DP110" s="1017"/>
      <c r="DQ110" s="1017" t="s">
        <v>436</v>
      </c>
      <c r="DR110" s="1017"/>
      <c r="DS110" s="1017"/>
      <c r="DT110" s="1017"/>
      <c r="DU110" s="1017"/>
      <c r="DV110" s="1018" t="s">
        <v>436</v>
      </c>
      <c r="DW110" s="1018"/>
      <c r="DX110" s="1018"/>
      <c r="DY110" s="1018"/>
      <c r="DZ110" s="1019"/>
    </row>
    <row r="111" spans="1:131" s="246" customFormat="1" ht="26.25" customHeight="1" x14ac:dyDescent="0.15">
      <c r="A111" s="1020" t="s">
        <v>437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436</v>
      </c>
      <c r="AB111" s="1024"/>
      <c r="AC111" s="1024"/>
      <c r="AD111" s="1024"/>
      <c r="AE111" s="1025"/>
      <c r="AF111" s="1026" t="s">
        <v>436</v>
      </c>
      <c r="AG111" s="1024"/>
      <c r="AH111" s="1024"/>
      <c r="AI111" s="1024"/>
      <c r="AJ111" s="1025"/>
      <c r="AK111" s="1026" t="s">
        <v>138</v>
      </c>
      <c r="AL111" s="1024"/>
      <c r="AM111" s="1024"/>
      <c r="AN111" s="1024"/>
      <c r="AO111" s="1025"/>
      <c r="AP111" s="1027" t="s">
        <v>436</v>
      </c>
      <c r="AQ111" s="1028"/>
      <c r="AR111" s="1028"/>
      <c r="AS111" s="1028"/>
      <c r="AT111" s="1029"/>
      <c r="AU111" s="990"/>
      <c r="AV111" s="991"/>
      <c r="AW111" s="991"/>
      <c r="AX111" s="991"/>
      <c r="AY111" s="991"/>
      <c r="AZ111" s="1039" t="s">
        <v>438</v>
      </c>
      <c r="BA111" s="1040"/>
      <c r="BB111" s="1040"/>
      <c r="BC111" s="1040"/>
      <c r="BD111" s="1040"/>
      <c r="BE111" s="1040"/>
      <c r="BF111" s="1040"/>
      <c r="BG111" s="1040"/>
      <c r="BH111" s="1040"/>
      <c r="BI111" s="1040"/>
      <c r="BJ111" s="1040"/>
      <c r="BK111" s="1040"/>
      <c r="BL111" s="1040"/>
      <c r="BM111" s="1040"/>
      <c r="BN111" s="1040"/>
      <c r="BO111" s="1040"/>
      <c r="BP111" s="1041"/>
      <c r="BQ111" s="1009">
        <v>4096</v>
      </c>
      <c r="BR111" s="1010"/>
      <c r="BS111" s="1010"/>
      <c r="BT111" s="1010"/>
      <c r="BU111" s="1010"/>
      <c r="BV111" s="1010">
        <v>3431</v>
      </c>
      <c r="BW111" s="1010"/>
      <c r="BX111" s="1010"/>
      <c r="BY111" s="1010"/>
      <c r="BZ111" s="1010"/>
      <c r="CA111" s="1010">
        <v>2761</v>
      </c>
      <c r="CB111" s="1010"/>
      <c r="CC111" s="1010"/>
      <c r="CD111" s="1010"/>
      <c r="CE111" s="1010"/>
      <c r="CF111" s="1004">
        <v>0</v>
      </c>
      <c r="CG111" s="1005"/>
      <c r="CH111" s="1005"/>
      <c r="CI111" s="1005"/>
      <c r="CJ111" s="1005"/>
      <c r="CK111" s="1035"/>
      <c r="CL111" s="1036"/>
      <c r="CM111" s="1006" t="s">
        <v>439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411</v>
      </c>
      <c r="DH111" s="1010"/>
      <c r="DI111" s="1010"/>
      <c r="DJ111" s="1010"/>
      <c r="DK111" s="1010"/>
      <c r="DL111" s="1010" t="s">
        <v>436</v>
      </c>
      <c r="DM111" s="1010"/>
      <c r="DN111" s="1010"/>
      <c r="DO111" s="1010"/>
      <c r="DP111" s="1010"/>
      <c r="DQ111" s="1010" t="s">
        <v>436</v>
      </c>
      <c r="DR111" s="1010"/>
      <c r="DS111" s="1010"/>
      <c r="DT111" s="1010"/>
      <c r="DU111" s="1010"/>
      <c r="DV111" s="1011" t="s">
        <v>436</v>
      </c>
      <c r="DW111" s="1011"/>
      <c r="DX111" s="1011"/>
      <c r="DY111" s="1011"/>
      <c r="DZ111" s="1012"/>
    </row>
    <row r="112" spans="1:131" s="246" customFormat="1" ht="26.25" customHeight="1" x14ac:dyDescent="0.15">
      <c r="A112" s="1042" t="s">
        <v>440</v>
      </c>
      <c r="B112" s="1043"/>
      <c r="C112" s="1040" t="s">
        <v>441</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v>26667</v>
      </c>
      <c r="AB112" s="1049"/>
      <c r="AC112" s="1049"/>
      <c r="AD112" s="1049"/>
      <c r="AE112" s="1050"/>
      <c r="AF112" s="1051">
        <v>23333</v>
      </c>
      <c r="AG112" s="1049"/>
      <c r="AH112" s="1049"/>
      <c r="AI112" s="1049"/>
      <c r="AJ112" s="1050"/>
      <c r="AK112" s="1051">
        <v>23333</v>
      </c>
      <c r="AL112" s="1049"/>
      <c r="AM112" s="1049"/>
      <c r="AN112" s="1049"/>
      <c r="AO112" s="1050"/>
      <c r="AP112" s="1052">
        <v>0.4</v>
      </c>
      <c r="AQ112" s="1053"/>
      <c r="AR112" s="1053"/>
      <c r="AS112" s="1053"/>
      <c r="AT112" s="1054"/>
      <c r="AU112" s="990"/>
      <c r="AV112" s="991"/>
      <c r="AW112" s="991"/>
      <c r="AX112" s="991"/>
      <c r="AY112" s="991"/>
      <c r="AZ112" s="1039" t="s">
        <v>442</v>
      </c>
      <c r="BA112" s="1040"/>
      <c r="BB112" s="1040"/>
      <c r="BC112" s="1040"/>
      <c r="BD112" s="1040"/>
      <c r="BE112" s="1040"/>
      <c r="BF112" s="1040"/>
      <c r="BG112" s="1040"/>
      <c r="BH112" s="1040"/>
      <c r="BI112" s="1040"/>
      <c r="BJ112" s="1040"/>
      <c r="BK112" s="1040"/>
      <c r="BL112" s="1040"/>
      <c r="BM112" s="1040"/>
      <c r="BN112" s="1040"/>
      <c r="BO112" s="1040"/>
      <c r="BP112" s="1041"/>
      <c r="BQ112" s="1009">
        <v>12510570</v>
      </c>
      <c r="BR112" s="1010"/>
      <c r="BS112" s="1010"/>
      <c r="BT112" s="1010"/>
      <c r="BU112" s="1010"/>
      <c r="BV112" s="1010">
        <v>11712993</v>
      </c>
      <c r="BW112" s="1010"/>
      <c r="BX112" s="1010"/>
      <c r="BY112" s="1010"/>
      <c r="BZ112" s="1010"/>
      <c r="CA112" s="1010">
        <v>10968752</v>
      </c>
      <c r="CB112" s="1010"/>
      <c r="CC112" s="1010"/>
      <c r="CD112" s="1010"/>
      <c r="CE112" s="1010"/>
      <c r="CF112" s="1004">
        <v>178.6</v>
      </c>
      <c r="CG112" s="1005"/>
      <c r="CH112" s="1005"/>
      <c r="CI112" s="1005"/>
      <c r="CJ112" s="1005"/>
      <c r="CK112" s="1035"/>
      <c r="CL112" s="1036"/>
      <c r="CM112" s="1006" t="s">
        <v>443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436</v>
      </c>
      <c r="DH112" s="1010"/>
      <c r="DI112" s="1010"/>
      <c r="DJ112" s="1010"/>
      <c r="DK112" s="1010"/>
      <c r="DL112" s="1010" t="s">
        <v>138</v>
      </c>
      <c r="DM112" s="1010"/>
      <c r="DN112" s="1010"/>
      <c r="DO112" s="1010"/>
      <c r="DP112" s="1010"/>
      <c r="DQ112" s="1010" t="s">
        <v>411</v>
      </c>
      <c r="DR112" s="1010"/>
      <c r="DS112" s="1010"/>
      <c r="DT112" s="1010"/>
      <c r="DU112" s="1010"/>
      <c r="DV112" s="1011" t="s">
        <v>138</v>
      </c>
      <c r="DW112" s="1011"/>
      <c r="DX112" s="1011"/>
      <c r="DY112" s="1011"/>
      <c r="DZ112" s="1012"/>
    </row>
    <row r="113" spans="1:130" s="246" customFormat="1" ht="26.25" customHeight="1" x14ac:dyDescent="0.15">
      <c r="A113" s="1044"/>
      <c r="B113" s="1045"/>
      <c r="C113" s="1040" t="s">
        <v>444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820815</v>
      </c>
      <c r="AB113" s="1024"/>
      <c r="AC113" s="1024"/>
      <c r="AD113" s="1024"/>
      <c r="AE113" s="1025"/>
      <c r="AF113" s="1026">
        <v>786873</v>
      </c>
      <c r="AG113" s="1024"/>
      <c r="AH113" s="1024"/>
      <c r="AI113" s="1024"/>
      <c r="AJ113" s="1025"/>
      <c r="AK113" s="1026">
        <v>778664</v>
      </c>
      <c r="AL113" s="1024"/>
      <c r="AM113" s="1024"/>
      <c r="AN113" s="1024"/>
      <c r="AO113" s="1025"/>
      <c r="AP113" s="1027">
        <v>12.7</v>
      </c>
      <c r="AQ113" s="1028"/>
      <c r="AR113" s="1028"/>
      <c r="AS113" s="1028"/>
      <c r="AT113" s="1029"/>
      <c r="AU113" s="990"/>
      <c r="AV113" s="991"/>
      <c r="AW113" s="991"/>
      <c r="AX113" s="991"/>
      <c r="AY113" s="991"/>
      <c r="AZ113" s="1039" t="s">
        <v>445</v>
      </c>
      <c r="BA113" s="1040"/>
      <c r="BB113" s="1040"/>
      <c r="BC113" s="1040"/>
      <c r="BD113" s="1040"/>
      <c r="BE113" s="1040"/>
      <c r="BF113" s="1040"/>
      <c r="BG113" s="1040"/>
      <c r="BH113" s="1040"/>
      <c r="BI113" s="1040"/>
      <c r="BJ113" s="1040"/>
      <c r="BK113" s="1040"/>
      <c r="BL113" s="1040"/>
      <c r="BM113" s="1040"/>
      <c r="BN113" s="1040"/>
      <c r="BO113" s="1040"/>
      <c r="BP113" s="1041"/>
      <c r="BQ113" s="1009">
        <v>115885</v>
      </c>
      <c r="BR113" s="1010"/>
      <c r="BS113" s="1010"/>
      <c r="BT113" s="1010"/>
      <c r="BU113" s="1010"/>
      <c r="BV113" s="1010">
        <v>118417</v>
      </c>
      <c r="BW113" s="1010"/>
      <c r="BX113" s="1010"/>
      <c r="BY113" s="1010"/>
      <c r="BZ113" s="1010"/>
      <c r="CA113" s="1010">
        <v>138753</v>
      </c>
      <c r="CB113" s="1010"/>
      <c r="CC113" s="1010"/>
      <c r="CD113" s="1010"/>
      <c r="CE113" s="1010"/>
      <c r="CF113" s="1004">
        <v>2.2999999999999998</v>
      </c>
      <c r="CG113" s="1005"/>
      <c r="CH113" s="1005"/>
      <c r="CI113" s="1005"/>
      <c r="CJ113" s="1005"/>
      <c r="CK113" s="1035"/>
      <c r="CL113" s="1036"/>
      <c r="CM113" s="1006" t="s">
        <v>446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436</v>
      </c>
      <c r="DH113" s="1049"/>
      <c r="DI113" s="1049"/>
      <c r="DJ113" s="1049"/>
      <c r="DK113" s="1050"/>
      <c r="DL113" s="1051" t="s">
        <v>138</v>
      </c>
      <c r="DM113" s="1049"/>
      <c r="DN113" s="1049"/>
      <c r="DO113" s="1049"/>
      <c r="DP113" s="1050"/>
      <c r="DQ113" s="1051" t="s">
        <v>436</v>
      </c>
      <c r="DR113" s="1049"/>
      <c r="DS113" s="1049"/>
      <c r="DT113" s="1049"/>
      <c r="DU113" s="1050"/>
      <c r="DV113" s="1052" t="s">
        <v>436</v>
      </c>
      <c r="DW113" s="1053"/>
      <c r="DX113" s="1053"/>
      <c r="DY113" s="1053"/>
      <c r="DZ113" s="1054"/>
    </row>
    <row r="114" spans="1:130" s="246" customFormat="1" ht="26.25" customHeight="1" x14ac:dyDescent="0.15">
      <c r="A114" s="1044"/>
      <c r="B114" s="1045"/>
      <c r="C114" s="1040" t="s">
        <v>447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16243</v>
      </c>
      <c r="AB114" s="1049"/>
      <c r="AC114" s="1049"/>
      <c r="AD114" s="1049"/>
      <c r="AE114" s="1050"/>
      <c r="AF114" s="1051">
        <v>16241</v>
      </c>
      <c r="AG114" s="1049"/>
      <c r="AH114" s="1049"/>
      <c r="AI114" s="1049"/>
      <c r="AJ114" s="1050"/>
      <c r="AK114" s="1051">
        <v>22998</v>
      </c>
      <c r="AL114" s="1049"/>
      <c r="AM114" s="1049"/>
      <c r="AN114" s="1049"/>
      <c r="AO114" s="1050"/>
      <c r="AP114" s="1052">
        <v>0.4</v>
      </c>
      <c r="AQ114" s="1053"/>
      <c r="AR114" s="1053"/>
      <c r="AS114" s="1053"/>
      <c r="AT114" s="1054"/>
      <c r="AU114" s="990"/>
      <c r="AV114" s="991"/>
      <c r="AW114" s="991"/>
      <c r="AX114" s="991"/>
      <c r="AY114" s="991"/>
      <c r="AZ114" s="1039" t="s">
        <v>448</v>
      </c>
      <c r="BA114" s="1040"/>
      <c r="BB114" s="1040"/>
      <c r="BC114" s="1040"/>
      <c r="BD114" s="1040"/>
      <c r="BE114" s="1040"/>
      <c r="BF114" s="1040"/>
      <c r="BG114" s="1040"/>
      <c r="BH114" s="1040"/>
      <c r="BI114" s="1040"/>
      <c r="BJ114" s="1040"/>
      <c r="BK114" s="1040"/>
      <c r="BL114" s="1040"/>
      <c r="BM114" s="1040"/>
      <c r="BN114" s="1040"/>
      <c r="BO114" s="1040"/>
      <c r="BP114" s="1041"/>
      <c r="BQ114" s="1009">
        <v>2348460</v>
      </c>
      <c r="BR114" s="1010"/>
      <c r="BS114" s="1010"/>
      <c r="BT114" s="1010"/>
      <c r="BU114" s="1010"/>
      <c r="BV114" s="1010">
        <v>2282178</v>
      </c>
      <c r="BW114" s="1010"/>
      <c r="BX114" s="1010"/>
      <c r="BY114" s="1010"/>
      <c r="BZ114" s="1010"/>
      <c r="CA114" s="1010">
        <v>2205337</v>
      </c>
      <c r="CB114" s="1010"/>
      <c r="CC114" s="1010"/>
      <c r="CD114" s="1010"/>
      <c r="CE114" s="1010"/>
      <c r="CF114" s="1004">
        <v>35.9</v>
      </c>
      <c r="CG114" s="1005"/>
      <c r="CH114" s="1005"/>
      <c r="CI114" s="1005"/>
      <c r="CJ114" s="1005"/>
      <c r="CK114" s="1035"/>
      <c r="CL114" s="1036"/>
      <c r="CM114" s="1006" t="s">
        <v>449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436</v>
      </c>
      <c r="DH114" s="1049"/>
      <c r="DI114" s="1049"/>
      <c r="DJ114" s="1049"/>
      <c r="DK114" s="1050"/>
      <c r="DL114" s="1051" t="s">
        <v>411</v>
      </c>
      <c r="DM114" s="1049"/>
      <c r="DN114" s="1049"/>
      <c r="DO114" s="1049"/>
      <c r="DP114" s="1050"/>
      <c r="DQ114" s="1051" t="s">
        <v>436</v>
      </c>
      <c r="DR114" s="1049"/>
      <c r="DS114" s="1049"/>
      <c r="DT114" s="1049"/>
      <c r="DU114" s="1050"/>
      <c r="DV114" s="1052" t="s">
        <v>436</v>
      </c>
      <c r="DW114" s="1053"/>
      <c r="DX114" s="1053"/>
      <c r="DY114" s="1053"/>
      <c r="DZ114" s="1054"/>
    </row>
    <row r="115" spans="1:130" s="246" customFormat="1" ht="26.25" customHeight="1" x14ac:dyDescent="0.15">
      <c r="A115" s="1044"/>
      <c r="B115" s="1045"/>
      <c r="C115" s="1040" t="s">
        <v>450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688</v>
      </c>
      <c r="AB115" s="1024"/>
      <c r="AC115" s="1024"/>
      <c r="AD115" s="1024"/>
      <c r="AE115" s="1025"/>
      <c r="AF115" s="1026">
        <v>725</v>
      </c>
      <c r="AG115" s="1024"/>
      <c r="AH115" s="1024"/>
      <c r="AI115" s="1024"/>
      <c r="AJ115" s="1025"/>
      <c r="AK115" s="1026">
        <v>718</v>
      </c>
      <c r="AL115" s="1024"/>
      <c r="AM115" s="1024"/>
      <c r="AN115" s="1024"/>
      <c r="AO115" s="1025"/>
      <c r="AP115" s="1027">
        <v>0</v>
      </c>
      <c r="AQ115" s="1028"/>
      <c r="AR115" s="1028"/>
      <c r="AS115" s="1028"/>
      <c r="AT115" s="1029"/>
      <c r="AU115" s="990"/>
      <c r="AV115" s="991"/>
      <c r="AW115" s="991"/>
      <c r="AX115" s="991"/>
      <c r="AY115" s="991"/>
      <c r="AZ115" s="1039" t="s">
        <v>451</v>
      </c>
      <c r="BA115" s="1040"/>
      <c r="BB115" s="1040"/>
      <c r="BC115" s="1040"/>
      <c r="BD115" s="1040"/>
      <c r="BE115" s="1040"/>
      <c r="BF115" s="1040"/>
      <c r="BG115" s="1040"/>
      <c r="BH115" s="1040"/>
      <c r="BI115" s="1040"/>
      <c r="BJ115" s="1040"/>
      <c r="BK115" s="1040"/>
      <c r="BL115" s="1040"/>
      <c r="BM115" s="1040"/>
      <c r="BN115" s="1040"/>
      <c r="BO115" s="1040"/>
      <c r="BP115" s="1041"/>
      <c r="BQ115" s="1009" t="s">
        <v>138</v>
      </c>
      <c r="BR115" s="1010"/>
      <c r="BS115" s="1010"/>
      <c r="BT115" s="1010"/>
      <c r="BU115" s="1010"/>
      <c r="BV115" s="1010" t="s">
        <v>411</v>
      </c>
      <c r="BW115" s="1010"/>
      <c r="BX115" s="1010"/>
      <c r="BY115" s="1010"/>
      <c r="BZ115" s="1010"/>
      <c r="CA115" s="1010" t="s">
        <v>411</v>
      </c>
      <c r="CB115" s="1010"/>
      <c r="CC115" s="1010"/>
      <c r="CD115" s="1010"/>
      <c r="CE115" s="1010"/>
      <c r="CF115" s="1004" t="s">
        <v>436</v>
      </c>
      <c r="CG115" s="1005"/>
      <c r="CH115" s="1005"/>
      <c r="CI115" s="1005"/>
      <c r="CJ115" s="1005"/>
      <c r="CK115" s="1035"/>
      <c r="CL115" s="1036"/>
      <c r="CM115" s="1039" t="s">
        <v>452</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411</v>
      </c>
      <c r="DH115" s="1049"/>
      <c r="DI115" s="1049"/>
      <c r="DJ115" s="1049"/>
      <c r="DK115" s="1050"/>
      <c r="DL115" s="1051" t="s">
        <v>411</v>
      </c>
      <c r="DM115" s="1049"/>
      <c r="DN115" s="1049"/>
      <c r="DO115" s="1049"/>
      <c r="DP115" s="1050"/>
      <c r="DQ115" s="1051" t="s">
        <v>436</v>
      </c>
      <c r="DR115" s="1049"/>
      <c r="DS115" s="1049"/>
      <c r="DT115" s="1049"/>
      <c r="DU115" s="1050"/>
      <c r="DV115" s="1052" t="s">
        <v>411</v>
      </c>
      <c r="DW115" s="1053"/>
      <c r="DX115" s="1053"/>
      <c r="DY115" s="1053"/>
      <c r="DZ115" s="1054"/>
    </row>
    <row r="116" spans="1:130" s="246" customFormat="1" ht="26.25" customHeight="1" x14ac:dyDescent="0.15">
      <c r="A116" s="1046"/>
      <c r="B116" s="1047"/>
      <c r="C116" s="1055" t="s">
        <v>453</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65</v>
      </c>
      <c r="AB116" s="1049"/>
      <c r="AC116" s="1049"/>
      <c r="AD116" s="1049"/>
      <c r="AE116" s="1050"/>
      <c r="AF116" s="1051" t="s">
        <v>436</v>
      </c>
      <c r="AG116" s="1049"/>
      <c r="AH116" s="1049"/>
      <c r="AI116" s="1049"/>
      <c r="AJ116" s="1050"/>
      <c r="AK116" s="1051" t="s">
        <v>411</v>
      </c>
      <c r="AL116" s="1049"/>
      <c r="AM116" s="1049"/>
      <c r="AN116" s="1049"/>
      <c r="AO116" s="1050"/>
      <c r="AP116" s="1052" t="s">
        <v>138</v>
      </c>
      <c r="AQ116" s="1053"/>
      <c r="AR116" s="1053"/>
      <c r="AS116" s="1053"/>
      <c r="AT116" s="1054"/>
      <c r="AU116" s="990"/>
      <c r="AV116" s="991"/>
      <c r="AW116" s="991"/>
      <c r="AX116" s="991"/>
      <c r="AY116" s="991"/>
      <c r="AZ116" s="1057" t="s">
        <v>454</v>
      </c>
      <c r="BA116" s="1058"/>
      <c r="BB116" s="1058"/>
      <c r="BC116" s="1058"/>
      <c r="BD116" s="1058"/>
      <c r="BE116" s="1058"/>
      <c r="BF116" s="1058"/>
      <c r="BG116" s="1058"/>
      <c r="BH116" s="1058"/>
      <c r="BI116" s="1058"/>
      <c r="BJ116" s="1058"/>
      <c r="BK116" s="1058"/>
      <c r="BL116" s="1058"/>
      <c r="BM116" s="1058"/>
      <c r="BN116" s="1058"/>
      <c r="BO116" s="1058"/>
      <c r="BP116" s="1059"/>
      <c r="BQ116" s="1009" t="s">
        <v>138</v>
      </c>
      <c r="BR116" s="1010"/>
      <c r="BS116" s="1010"/>
      <c r="BT116" s="1010"/>
      <c r="BU116" s="1010"/>
      <c r="BV116" s="1010" t="s">
        <v>436</v>
      </c>
      <c r="BW116" s="1010"/>
      <c r="BX116" s="1010"/>
      <c r="BY116" s="1010"/>
      <c r="BZ116" s="1010"/>
      <c r="CA116" s="1010" t="s">
        <v>411</v>
      </c>
      <c r="CB116" s="1010"/>
      <c r="CC116" s="1010"/>
      <c r="CD116" s="1010"/>
      <c r="CE116" s="1010"/>
      <c r="CF116" s="1004" t="s">
        <v>436</v>
      </c>
      <c r="CG116" s="1005"/>
      <c r="CH116" s="1005"/>
      <c r="CI116" s="1005"/>
      <c r="CJ116" s="1005"/>
      <c r="CK116" s="1035"/>
      <c r="CL116" s="1036"/>
      <c r="CM116" s="1006" t="s">
        <v>455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138</v>
      </c>
      <c r="DH116" s="1049"/>
      <c r="DI116" s="1049"/>
      <c r="DJ116" s="1049"/>
      <c r="DK116" s="1050"/>
      <c r="DL116" s="1051" t="s">
        <v>138</v>
      </c>
      <c r="DM116" s="1049"/>
      <c r="DN116" s="1049"/>
      <c r="DO116" s="1049"/>
      <c r="DP116" s="1050"/>
      <c r="DQ116" s="1051" t="s">
        <v>436</v>
      </c>
      <c r="DR116" s="1049"/>
      <c r="DS116" s="1049"/>
      <c r="DT116" s="1049"/>
      <c r="DU116" s="1050"/>
      <c r="DV116" s="1052" t="s">
        <v>138</v>
      </c>
      <c r="DW116" s="1053"/>
      <c r="DX116" s="1053"/>
      <c r="DY116" s="1053"/>
      <c r="DZ116" s="1054"/>
    </row>
    <row r="117" spans="1:130" s="246" customFormat="1" ht="26.25" customHeight="1" x14ac:dyDescent="0.15">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456</v>
      </c>
      <c r="Z117" s="976"/>
      <c r="AA117" s="1066">
        <v>2611764</v>
      </c>
      <c r="AB117" s="1067"/>
      <c r="AC117" s="1067"/>
      <c r="AD117" s="1067"/>
      <c r="AE117" s="1068"/>
      <c r="AF117" s="1069">
        <v>2754994</v>
      </c>
      <c r="AG117" s="1067"/>
      <c r="AH117" s="1067"/>
      <c r="AI117" s="1067"/>
      <c r="AJ117" s="1068"/>
      <c r="AK117" s="1069">
        <v>2874036</v>
      </c>
      <c r="AL117" s="1067"/>
      <c r="AM117" s="1067"/>
      <c r="AN117" s="1067"/>
      <c r="AO117" s="1068"/>
      <c r="AP117" s="1070"/>
      <c r="AQ117" s="1071"/>
      <c r="AR117" s="1071"/>
      <c r="AS117" s="1071"/>
      <c r="AT117" s="1072"/>
      <c r="AU117" s="990"/>
      <c r="AV117" s="991"/>
      <c r="AW117" s="991"/>
      <c r="AX117" s="991"/>
      <c r="AY117" s="991"/>
      <c r="AZ117" s="1057" t="s">
        <v>457</v>
      </c>
      <c r="BA117" s="1058"/>
      <c r="BB117" s="1058"/>
      <c r="BC117" s="1058"/>
      <c r="BD117" s="1058"/>
      <c r="BE117" s="1058"/>
      <c r="BF117" s="1058"/>
      <c r="BG117" s="1058"/>
      <c r="BH117" s="1058"/>
      <c r="BI117" s="1058"/>
      <c r="BJ117" s="1058"/>
      <c r="BK117" s="1058"/>
      <c r="BL117" s="1058"/>
      <c r="BM117" s="1058"/>
      <c r="BN117" s="1058"/>
      <c r="BO117" s="1058"/>
      <c r="BP117" s="1059"/>
      <c r="BQ117" s="1009" t="s">
        <v>138</v>
      </c>
      <c r="BR117" s="1010"/>
      <c r="BS117" s="1010"/>
      <c r="BT117" s="1010"/>
      <c r="BU117" s="1010"/>
      <c r="BV117" s="1010" t="s">
        <v>411</v>
      </c>
      <c r="BW117" s="1010"/>
      <c r="BX117" s="1010"/>
      <c r="BY117" s="1010"/>
      <c r="BZ117" s="1010"/>
      <c r="CA117" s="1010" t="s">
        <v>411</v>
      </c>
      <c r="CB117" s="1010"/>
      <c r="CC117" s="1010"/>
      <c r="CD117" s="1010"/>
      <c r="CE117" s="1010"/>
      <c r="CF117" s="1004" t="s">
        <v>138</v>
      </c>
      <c r="CG117" s="1005"/>
      <c r="CH117" s="1005"/>
      <c r="CI117" s="1005"/>
      <c r="CJ117" s="1005"/>
      <c r="CK117" s="1035"/>
      <c r="CL117" s="1036"/>
      <c r="CM117" s="1006" t="s">
        <v>458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138</v>
      </c>
      <c r="DH117" s="1049"/>
      <c r="DI117" s="1049"/>
      <c r="DJ117" s="1049"/>
      <c r="DK117" s="1050"/>
      <c r="DL117" s="1051" t="s">
        <v>411</v>
      </c>
      <c r="DM117" s="1049"/>
      <c r="DN117" s="1049"/>
      <c r="DO117" s="1049"/>
      <c r="DP117" s="1050"/>
      <c r="DQ117" s="1051" t="s">
        <v>411</v>
      </c>
      <c r="DR117" s="1049"/>
      <c r="DS117" s="1049"/>
      <c r="DT117" s="1049"/>
      <c r="DU117" s="1050"/>
      <c r="DV117" s="1052" t="s">
        <v>411</v>
      </c>
      <c r="DW117" s="1053"/>
      <c r="DX117" s="1053"/>
      <c r="DY117" s="1053"/>
      <c r="DZ117" s="1054"/>
    </row>
    <row r="118" spans="1:130" s="246" customFormat="1" ht="26.25" customHeight="1" x14ac:dyDescent="0.15">
      <c r="A118" s="994" t="s">
        <v>431</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429</v>
      </c>
      <c r="AB118" s="975"/>
      <c r="AC118" s="975"/>
      <c r="AD118" s="975"/>
      <c r="AE118" s="976"/>
      <c r="AF118" s="974" t="s">
        <v>303</v>
      </c>
      <c r="AG118" s="975"/>
      <c r="AH118" s="975"/>
      <c r="AI118" s="975"/>
      <c r="AJ118" s="976"/>
      <c r="AK118" s="974" t="s">
        <v>302</v>
      </c>
      <c r="AL118" s="975"/>
      <c r="AM118" s="975"/>
      <c r="AN118" s="975"/>
      <c r="AO118" s="976"/>
      <c r="AP118" s="1061" t="s">
        <v>430</v>
      </c>
      <c r="AQ118" s="1062"/>
      <c r="AR118" s="1062"/>
      <c r="AS118" s="1062"/>
      <c r="AT118" s="1063"/>
      <c r="AU118" s="990"/>
      <c r="AV118" s="991"/>
      <c r="AW118" s="991"/>
      <c r="AX118" s="991"/>
      <c r="AY118" s="991"/>
      <c r="AZ118" s="1064" t="s">
        <v>459</v>
      </c>
      <c r="BA118" s="1055"/>
      <c r="BB118" s="1055"/>
      <c r="BC118" s="1055"/>
      <c r="BD118" s="1055"/>
      <c r="BE118" s="1055"/>
      <c r="BF118" s="1055"/>
      <c r="BG118" s="1055"/>
      <c r="BH118" s="1055"/>
      <c r="BI118" s="1055"/>
      <c r="BJ118" s="1055"/>
      <c r="BK118" s="1055"/>
      <c r="BL118" s="1055"/>
      <c r="BM118" s="1055"/>
      <c r="BN118" s="1055"/>
      <c r="BO118" s="1055"/>
      <c r="BP118" s="1056"/>
      <c r="BQ118" s="1087" t="s">
        <v>411</v>
      </c>
      <c r="BR118" s="1088"/>
      <c r="BS118" s="1088"/>
      <c r="BT118" s="1088"/>
      <c r="BU118" s="1088"/>
      <c r="BV118" s="1088" t="s">
        <v>138</v>
      </c>
      <c r="BW118" s="1088"/>
      <c r="BX118" s="1088"/>
      <c r="BY118" s="1088"/>
      <c r="BZ118" s="1088"/>
      <c r="CA118" s="1088" t="s">
        <v>411</v>
      </c>
      <c r="CB118" s="1088"/>
      <c r="CC118" s="1088"/>
      <c r="CD118" s="1088"/>
      <c r="CE118" s="1088"/>
      <c r="CF118" s="1004" t="s">
        <v>138</v>
      </c>
      <c r="CG118" s="1005"/>
      <c r="CH118" s="1005"/>
      <c r="CI118" s="1005"/>
      <c r="CJ118" s="1005"/>
      <c r="CK118" s="1035"/>
      <c r="CL118" s="1036"/>
      <c r="CM118" s="1006" t="s">
        <v>460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138</v>
      </c>
      <c r="DH118" s="1049"/>
      <c r="DI118" s="1049"/>
      <c r="DJ118" s="1049"/>
      <c r="DK118" s="1050"/>
      <c r="DL118" s="1051" t="s">
        <v>138</v>
      </c>
      <c r="DM118" s="1049"/>
      <c r="DN118" s="1049"/>
      <c r="DO118" s="1049"/>
      <c r="DP118" s="1050"/>
      <c r="DQ118" s="1051" t="s">
        <v>411</v>
      </c>
      <c r="DR118" s="1049"/>
      <c r="DS118" s="1049"/>
      <c r="DT118" s="1049"/>
      <c r="DU118" s="1050"/>
      <c r="DV118" s="1052" t="s">
        <v>138</v>
      </c>
      <c r="DW118" s="1053"/>
      <c r="DX118" s="1053"/>
      <c r="DY118" s="1053"/>
      <c r="DZ118" s="1054"/>
    </row>
    <row r="119" spans="1:130" s="246" customFormat="1" ht="26.25" customHeight="1" x14ac:dyDescent="0.15">
      <c r="A119" s="1148" t="s">
        <v>434</v>
      </c>
      <c r="B119" s="1034"/>
      <c r="C119" s="1013" t="s">
        <v>435</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411</v>
      </c>
      <c r="AB119" s="982"/>
      <c r="AC119" s="982"/>
      <c r="AD119" s="982"/>
      <c r="AE119" s="983"/>
      <c r="AF119" s="984" t="s">
        <v>138</v>
      </c>
      <c r="AG119" s="982"/>
      <c r="AH119" s="982"/>
      <c r="AI119" s="982"/>
      <c r="AJ119" s="983"/>
      <c r="AK119" s="984" t="s">
        <v>411</v>
      </c>
      <c r="AL119" s="982"/>
      <c r="AM119" s="982"/>
      <c r="AN119" s="982"/>
      <c r="AO119" s="983"/>
      <c r="AP119" s="985" t="s">
        <v>138</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461</v>
      </c>
      <c r="BP119" s="1096"/>
      <c r="BQ119" s="1087">
        <v>34981229</v>
      </c>
      <c r="BR119" s="1088"/>
      <c r="BS119" s="1088"/>
      <c r="BT119" s="1088"/>
      <c r="BU119" s="1088"/>
      <c r="BV119" s="1088">
        <v>34322626</v>
      </c>
      <c r="BW119" s="1088"/>
      <c r="BX119" s="1088"/>
      <c r="BY119" s="1088"/>
      <c r="BZ119" s="1088"/>
      <c r="CA119" s="1088">
        <v>33115482</v>
      </c>
      <c r="CB119" s="1088"/>
      <c r="CC119" s="1088"/>
      <c r="CD119" s="1088"/>
      <c r="CE119" s="1088"/>
      <c r="CF119" s="1089"/>
      <c r="CG119" s="1090"/>
      <c r="CH119" s="1090"/>
      <c r="CI119" s="1090"/>
      <c r="CJ119" s="1091"/>
      <c r="CK119" s="1037"/>
      <c r="CL119" s="1038"/>
      <c r="CM119" s="1092" t="s">
        <v>462</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4096</v>
      </c>
      <c r="DH119" s="1074"/>
      <c r="DI119" s="1074"/>
      <c r="DJ119" s="1074"/>
      <c r="DK119" s="1075"/>
      <c r="DL119" s="1073">
        <v>3431</v>
      </c>
      <c r="DM119" s="1074"/>
      <c r="DN119" s="1074"/>
      <c r="DO119" s="1074"/>
      <c r="DP119" s="1075"/>
      <c r="DQ119" s="1073">
        <v>2761</v>
      </c>
      <c r="DR119" s="1074"/>
      <c r="DS119" s="1074"/>
      <c r="DT119" s="1074"/>
      <c r="DU119" s="1075"/>
      <c r="DV119" s="1076">
        <v>0</v>
      </c>
      <c r="DW119" s="1077"/>
      <c r="DX119" s="1077"/>
      <c r="DY119" s="1077"/>
      <c r="DZ119" s="1078"/>
    </row>
    <row r="120" spans="1:130" s="246" customFormat="1" ht="26.25" customHeight="1" x14ac:dyDescent="0.15">
      <c r="A120" s="1149"/>
      <c r="B120" s="1036"/>
      <c r="C120" s="1006" t="s">
        <v>439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138</v>
      </c>
      <c r="AB120" s="1049"/>
      <c r="AC120" s="1049"/>
      <c r="AD120" s="1049"/>
      <c r="AE120" s="1050"/>
      <c r="AF120" s="1051" t="s">
        <v>463</v>
      </c>
      <c r="AG120" s="1049"/>
      <c r="AH120" s="1049"/>
      <c r="AI120" s="1049"/>
      <c r="AJ120" s="1050"/>
      <c r="AK120" s="1051" t="s">
        <v>411</v>
      </c>
      <c r="AL120" s="1049"/>
      <c r="AM120" s="1049"/>
      <c r="AN120" s="1049"/>
      <c r="AO120" s="1050"/>
      <c r="AP120" s="1052" t="s">
        <v>138</v>
      </c>
      <c r="AQ120" s="1053"/>
      <c r="AR120" s="1053"/>
      <c r="AS120" s="1053"/>
      <c r="AT120" s="1054"/>
      <c r="AU120" s="1079" t="s">
        <v>464</v>
      </c>
      <c r="AV120" s="1080"/>
      <c r="AW120" s="1080"/>
      <c r="AX120" s="1080"/>
      <c r="AY120" s="1081"/>
      <c r="AZ120" s="1030" t="s">
        <v>465</v>
      </c>
      <c r="BA120" s="979"/>
      <c r="BB120" s="979"/>
      <c r="BC120" s="979"/>
      <c r="BD120" s="979"/>
      <c r="BE120" s="979"/>
      <c r="BF120" s="979"/>
      <c r="BG120" s="979"/>
      <c r="BH120" s="979"/>
      <c r="BI120" s="979"/>
      <c r="BJ120" s="979"/>
      <c r="BK120" s="979"/>
      <c r="BL120" s="979"/>
      <c r="BM120" s="979"/>
      <c r="BN120" s="979"/>
      <c r="BO120" s="979"/>
      <c r="BP120" s="980"/>
      <c r="BQ120" s="1016">
        <v>4853024</v>
      </c>
      <c r="BR120" s="1017"/>
      <c r="BS120" s="1017"/>
      <c r="BT120" s="1017"/>
      <c r="BU120" s="1017"/>
      <c r="BV120" s="1017">
        <v>5352606</v>
      </c>
      <c r="BW120" s="1017"/>
      <c r="BX120" s="1017"/>
      <c r="BY120" s="1017"/>
      <c r="BZ120" s="1017"/>
      <c r="CA120" s="1017">
        <v>5631432</v>
      </c>
      <c r="CB120" s="1017"/>
      <c r="CC120" s="1017"/>
      <c r="CD120" s="1017"/>
      <c r="CE120" s="1017"/>
      <c r="CF120" s="1031">
        <v>91.7</v>
      </c>
      <c r="CG120" s="1032"/>
      <c r="CH120" s="1032"/>
      <c r="CI120" s="1032"/>
      <c r="CJ120" s="1032"/>
      <c r="CK120" s="1097" t="s">
        <v>466</v>
      </c>
      <c r="CL120" s="1098"/>
      <c r="CM120" s="1098"/>
      <c r="CN120" s="1098"/>
      <c r="CO120" s="1099"/>
      <c r="CP120" s="1105" t="s">
        <v>467</v>
      </c>
      <c r="CQ120" s="1106"/>
      <c r="CR120" s="1106"/>
      <c r="CS120" s="1106"/>
      <c r="CT120" s="1106"/>
      <c r="CU120" s="1106"/>
      <c r="CV120" s="1106"/>
      <c r="CW120" s="1106"/>
      <c r="CX120" s="1106"/>
      <c r="CY120" s="1106"/>
      <c r="CZ120" s="1106"/>
      <c r="DA120" s="1106"/>
      <c r="DB120" s="1106"/>
      <c r="DC120" s="1106"/>
      <c r="DD120" s="1106"/>
      <c r="DE120" s="1106"/>
      <c r="DF120" s="1107"/>
      <c r="DG120" s="1016">
        <v>10967525</v>
      </c>
      <c r="DH120" s="1017"/>
      <c r="DI120" s="1017"/>
      <c r="DJ120" s="1017"/>
      <c r="DK120" s="1017"/>
      <c r="DL120" s="1017">
        <v>10351978</v>
      </c>
      <c r="DM120" s="1017"/>
      <c r="DN120" s="1017"/>
      <c r="DO120" s="1017"/>
      <c r="DP120" s="1017"/>
      <c r="DQ120" s="1017">
        <v>9797678</v>
      </c>
      <c r="DR120" s="1017"/>
      <c r="DS120" s="1017"/>
      <c r="DT120" s="1017"/>
      <c r="DU120" s="1017"/>
      <c r="DV120" s="1018">
        <v>159.5</v>
      </c>
      <c r="DW120" s="1018"/>
      <c r="DX120" s="1018"/>
      <c r="DY120" s="1018"/>
      <c r="DZ120" s="1019"/>
    </row>
    <row r="121" spans="1:130" s="246" customFormat="1" ht="26.25" customHeight="1" x14ac:dyDescent="0.15">
      <c r="A121" s="1149"/>
      <c r="B121" s="1036"/>
      <c r="C121" s="1057" t="s">
        <v>468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411</v>
      </c>
      <c r="AB121" s="1049"/>
      <c r="AC121" s="1049"/>
      <c r="AD121" s="1049"/>
      <c r="AE121" s="1050"/>
      <c r="AF121" s="1051" t="s">
        <v>411</v>
      </c>
      <c r="AG121" s="1049"/>
      <c r="AH121" s="1049"/>
      <c r="AI121" s="1049"/>
      <c r="AJ121" s="1050"/>
      <c r="AK121" s="1051" t="s">
        <v>411</v>
      </c>
      <c r="AL121" s="1049"/>
      <c r="AM121" s="1049"/>
      <c r="AN121" s="1049"/>
      <c r="AO121" s="1050"/>
      <c r="AP121" s="1052" t="s">
        <v>411</v>
      </c>
      <c r="AQ121" s="1053"/>
      <c r="AR121" s="1053"/>
      <c r="AS121" s="1053"/>
      <c r="AT121" s="1054"/>
      <c r="AU121" s="1082"/>
      <c r="AV121" s="1083"/>
      <c r="AW121" s="1083"/>
      <c r="AX121" s="1083"/>
      <c r="AY121" s="1084"/>
      <c r="AZ121" s="1039" t="s">
        <v>469</v>
      </c>
      <c r="BA121" s="1040"/>
      <c r="BB121" s="1040"/>
      <c r="BC121" s="1040"/>
      <c r="BD121" s="1040"/>
      <c r="BE121" s="1040"/>
      <c r="BF121" s="1040"/>
      <c r="BG121" s="1040"/>
      <c r="BH121" s="1040"/>
      <c r="BI121" s="1040"/>
      <c r="BJ121" s="1040"/>
      <c r="BK121" s="1040"/>
      <c r="BL121" s="1040"/>
      <c r="BM121" s="1040"/>
      <c r="BN121" s="1040"/>
      <c r="BO121" s="1040"/>
      <c r="BP121" s="1041"/>
      <c r="BQ121" s="1009">
        <v>90151</v>
      </c>
      <c r="BR121" s="1010"/>
      <c r="BS121" s="1010"/>
      <c r="BT121" s="1010"/>
      <c r="BU121" s="1010"/>
      <c r="BV121" s="1010">
        <v>65481</v>
      </c>
      <c r="BW121" s="1010"/>
      <c r="BX121" s="1010"/>
      <c r="BY121" s="1010"/>
      <c r="BZ121" s="1010"/>
      <c r="CA121" s="1010">
        <v>40222</v>
      </c>
      <c r="CB121" s="1010"/>
      <c r="CC121" s="1010"/>
      <c r="CD121" s="1010"/>
      <c r="CE121" s="1010"/>
      <c r="CF121" s="1004">
        <v>0.7</v>
      </c>
      <c r="CG121" s="1005"/>
      <c r="CH121" s="1005"/>
      <c r="CI121" s="1005"/>
      <c r="CJ121" s="1005"/>
      <c r="CK121" s="1100"/>
      <c r="CL121" s="1101"/>
      <c r="CM121" s="1101"/>
      <c r="CN121" s="1101"/>
      <c r="CO121" s="1102"/>
      <c r="CP121" s="1110" t="s">
        <v>470</v>
      </c>
      <c r="CQ121" s="1111"/>
      <c r="CR121" s="1111"/>
      <c r="CS121" s="1111"/>
      <c r="CT121" s="1111"/>
      <c r="CU121" s="1111"/>
      <c r="CV121" s="1111"/>
      <c r="CW121" s="1111"/>
      <c r="CX121" s="1111"/>
      <c r="CY121" s="1111"/>
      <c r="CZ121" s="1111"/>
      <c r="DA121" s="1111"/>
      <c r="DB121" s="1111"/>
      <c r="DC121" s="1111"/>
      <c r="DD121" s="1111"/>
      <c r="DE121" s="1111"/>
      <c r="DF121" s="1112"/>
      <c r="DG121" s="1009">
        <v>978180</v>
      </c>
      <c r="DH121" s="1010"/>
      <c r="DI121" s="1010"/>
      <c r="DJ121" s="1010"/>
      <c r="DK121" s="1010"/>
      <c r="DL121" s="1010">
        <v>911388</v>
      </c>
      <c r="DM121" s="1010"/>
      <c r="DN121" s="1010"/>
      <c r="DO121" s="1010"/>
      <c r="DP121" s="1010"/>
      <c r="DQ121" s="1010">
        <v>846208</v>
      </c>
      <c r="DR121" s="1010"/>
      <c r="DS121" s="1010"/>
      <c r="DT121" s="1010"/>
      <c r="DU121" s="1010"/>
      <c r="DV121" s="1011">
        <v>13.8</v>
      </c>
      <c r="DW121" s="1011"/>
      <c r="DX121" s="1011"/>
      <c r="DY121" s="1011"/>
      <c r="DZ121" s="1012"/>
    </row>
    <row r="122" spans="1:130" s="246" customFormat="1" ht="26.25" customHeight="1" x14ac:dyDescent="0.15">
      <c r="A122" s="1149"/>
      <c r="B122" s="1036"/>
      <c r="C122" s="1006" t="s">
        <v>449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138</v>
      </c>
      <c r="AB122" s="1049"/>
      <c r="AC122" s="1049"/>
      <c r="AD122" s="1049"/>
      <c r="AE122" s="1050"/>
      <c r="AF122" s="1051" t="s">
        <v>411</v>
      </c>
      <c r="AG122" s="1049"/>
      <c r="AH122" s="1049"/>
      <c r="AI122" s="1049"/>
      <c r="AJ122" s="1050"/>
      <c r="AK122" s="1051" t="s">
        <v>411</v>
      </c>
      <c r="AL122" s="1049"/>
      <c r="AM122" s="1049"/>
      <c r="AN122" s="1049"/>
      <c r="AO122" s="1050"/>
      <c r="AP122" s="1052" t="s">
        <v>411</v>
      </c>
      <c r="AQ122" s="1053"/>
      <c r="AR122" s="1053"/>
      <c r="AS122" s="1053"/>
      <c r="AT122" s="1054"/>
      <c r="AU122" s="1082"/>
      <c r="AV122" s="1083"/>
      <c r="AW122" s="1083"/>
      <c r="AX122" s="1083"/>
      <c r="AY122" s="1084"/>
      <c r="AZ122" s="1064" t="s">
        <v>471</v>
      </c>
      <c r="BA122" s="1055"/>
      <c r="BB122" s="1055"/>
      <c r="BC122" s="1055"/>
      <c r="BD122" s="1055"/>
      <c r="BE122" s="1055"/>
      <c r="BF122" s="1055"/>
      <c r="BG122" s="1055"/>
      <c r="BH122" s="1055"/>
      <c r="BI122" s="1055"/>
      <c r="BJ122" s="1055"/>
      <c r="BK122" s="1055"/>
      <c r="BL122" s="1055"/>
      <c r="BM122" s="1055"/>
      <c r="BN122" s="1055"/>
      <c r="BO122" s="1055"/>
      <c r="BP122" s="1056"/>
      <c r="BQ122" s="1087">
        <v>23653967</v>
      </c>
      <c r="BR122" s="1088"/>
      <c r="BS122" s="1088"/>
      <c r="BT122" s="1088"/>
      <c r="BU122" s="1088"/>
      <c r="BV122" s="1088">
        <v>23172210</v>
      </c>
      <c r="BW122" s="1088"/>
      <c r="BX122" s="1088"/>
      <c r="BY122" s="1088"/>
      <c r="BZ122" s="1088"/>
      <c r="CA122" s="1088">
        <v>22691005</v>
      </c>
      <c r="CB122" s="1088"/>
      <c r="CC122" s="1088"/>
      <c r="CD122" s="1088"/>
      <c r="CE122" s="1088"/>
      <c r="CF122" s="1108">
        <v>369.4</v>
      </c>
      <c r="CG122" s="1109"/>
      <c r="CH122" s="1109"/>
      <c r="CI122" s="1109"/>
      <c r="CJ122" s="1109"/>
      <c r="CK122" s="1100"/>
      <c r="CL122" s="1101"/>
      <c r="CM122" s="1101"/>
      <c r="CN122" s="1101"/>
      <c r="CO122" s="1102"/>
      <c r="CP122" s="1110" t="s">
        <v>402</v>
      </c>
      <c r="CQ122" s="1111"/>
      <c r="CR122" s="1111"/>
      <c r="CS122" s="1111"/>
      <c r="CT122" s="1111"/>
      <c r="CU122" s="1111"/>
      <c r="CV122" s="1111"/>
      <c r="CW122" s="1111"/>
      <c r="CX122" s="1111"/>
      <c r="CY122" s="1111"/>
      <c r="CZ122" s="1111"/>
      <c r="DA122" s="1111"/>
      <c r="DB122" s="1111"/>
      <c r="DC122" s="1111"/>
      <c r="DD122" s="1111"/>
      <c r="DE122" s="1111"/>
      <c r="DF122" s="1112"/>
      <c r="DG122" s="1009">
        <v>557334</v>
      </c>
      <c r="DH122" s="1010"/>
      <c r="DI122" s="1010"/>
      <c r="DJ122" s="1010"/>
      <c r="DK122" s="1010"/>
      <c r="DL122" s="1010">
        <v>442628</v>
      </c>
      <c r="DM122" s="1010"/>
      <c r="DN122" s="1010"/>
      <c r="DO122" s="1010"/>
      <c r="DP122" s="1010"/>
      <c r="DQ122" s="1010">
        <v>321423</v>
      </c>
      <c r="DR122" s="1010"/>
      <c r="DS122" s="1010"/>
      <c r="DT122" s="1010"/>
      <c r="DU122" s="1010"/>
      <c r="DV122" s="1011">
        <v>5.2</v>
      </c>
      <c r="DW122" s="1011"/>
      <c r="DX122" s="1011"/>
      <c r="DY122" s="1011"/>
      <c r="DZ122" s="1012"/>
    </row>
    <row r="123" spans="1:130" s="246" customFormat="1" ht="26.25" customHeight="1" x14ac:dyDescent="0.15">
      <c r="A123" s="1149"/>
      <c r="B123" s="1036"/>
      <c r="C123" s="1006" t="s">
        <v>455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411</v>
      </c>
      <c r="AB123" s="1049"/>
      <c r="AC123" s="1049"/>
      <c r="AD123" s="1049"/>
      <c r="AE123" s="1050"/>
      <c r="AF123" s="1051" t="s">
        <v>138</v>
      </c>
      <c r="AG123" s="1049"/>
      <c r="AH123" s="1049"/>
      <c r="AI123" s="1049"/>
      <c r="AJ123" s="1050"/>
      <c r="AK123" s="1051" t="s">
        <v>411</v>
      </c>
      <c r="AL123" s="1049"/>
      <c r="AM123" s="1049"/>
      <c r="AN123" s="1049"/>
      <c r="AO123" s="1050"/>
      <c r="AP123" s="1052" t="s">
        <v>138</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472</v>
      </c>
      <c r="BP123" s="1096"/>
      <c r="BQ123" s="1155">
        <v>28597142</v>
      </c>
      <c r="BR123" s="1156"/>
      <c r="BS123" s="1156"/>
      <c r="BT123" s="1156"/>
      <c r="BU123" s="1156"/>
      <c r="BV123" s="1156">
        <v>28590297</v>
      </c>
      <c r="BW123" s="1156"/>
      <c r="BX123" s="1156"/>
      <c r="BY123" s="1156"/>
      <c r="BZ123" s="1156"/>
      <c r="CA123" s="1156">
        <v>28362659</v>
      </c>
      <c r="CB123" s="1156"/>
      <c r="CC123" s="1156"/>
      <c r="CD123" s="1156"/>
      <c r="CE123" s="1156"/>
      <c r="CF123" s="1089"/>
      <c r="CG123" s="1090"/>
      <c r="CH123" s="1090"/>
      <c r="CI123" s="1090"/>
      <c r="CJ123" s="1091"/>
      <c r="CK123" s="1100"/>
      <c r="CL123" s="1101"/>
      <c r="CM123" s="1101"/>
      <c r="CN123" s="1101"/>
      <c r="CO123" s="1102"/>
      <c r="CP123" s="1110" t="s">
        <v>408</v>
      </c>
      <c r="CQ123" s="1111"/>
      <c r="CR123" s="1111"/>
      <c r="CS123" s="1111"/>
      <c r="CT123" s="1111"/>
      <c r="CU123" s="1111"/>
      <c r="CV123" s="1111"/>
      <c r="CW123" s="1111"/>
      <c r="CX123" s="1111"/>
      <c r="CY123" s="1111"/>
      <c r="CZ123" s="1111"/>
      <c r="DA123" s="1111"/>
      <c r="DB123" s="1111"/>
      <c r="DC123" s="1111"/>
      <c r="DD123" s="1111"/>
      <c r="DE123" s="1111"/>
      <c r="DF123" s="1112"/>
      <c r="DG123" s="1048">
        <v>6371</v>
      </c>
      <c r="DH123" s="1049"/>
      <c r="DI123" s="1049"/>
      <c r="DJ123" s="1049"/>
      <c r="DK123" s="1050"/>
      <c r="DL123" s="1051">
        <v>5726</v>
      </c>
      <c r="DM123" s="1049"/>
      <c r="DN123" s="1049"/>
      <c r="DO123" s="1049"/>
      <c r="DP123" s="1050"/>
      <c r="DQ123" s="1051">
        <v>1876</v>
      </c>
      <c r="DR123" s="1049"/>
      <c r="DS123" s="1049"/>
      <c r="DT123" s="1049"/>
      <c r="DU123" s="1050"/>
      <c r="DV123" s="1052">
        <v>0</v>
      </c>
      <c r="DW123" s="1053"/>
      <c r="DX123" s="1053"/>
      <c r="DY123" s="1053"/>
      <c r="DZ123" s="1054"/>
    </row>
    <row r="124" spans="1:130" s="246" customFormat="1" ht="26.25" customHeight="1" thickBot="1" x14ac:dyDescent="0.2">
      <c r="A124" s="1149"/>
      <c r="B124" s="1036"/>
      <c r="C124" s="1006" t="s">
        <v>458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411</v>
      </c>
      <c r="AB124" s="1049"/>
      <c r="AC124" s="1049"/>
      <c r="AD124" s="1049"/>
      <c r="AE124" s="1050"/>
      <c r="AF124" s="1051" t="s">
        <v>138</v>
      </c>
      <c r="AG124" s="1049"/>
      <c r="AH124" s="1049"/>
      <c r="AI124" s="1049"/>
      <c r="AJ124" s="1050"/>
      <c r="AK124" s="1051" t="s">
        <v>411</v>
      </c>
      <c r="AL124" s="1049"/>
      <c r="AM124" s="1049"/>
      <c r="AN124" s="1049"/>
      <c r="AO124" s="1050"/>
      <c r="AP124" s="1052" t="s">
        <v>138</v>
      </c>
      <c r="AQ124" s="1053"/>
      <c r="AR124" s="1053"/>
      <c r="AS124" s="1053"/>
      <c r="AT124" s="1054"/>
      <c r="AU124" s="1151" t="s">
        <v>473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98</v>
      </c>
      <c r="BR124" s="1118"/>
      <c r="BS124" s="1118"/>
      <c r="BT124" s="1118"/>
      <c r="BU124" s="1118"/>
      <c r="BV124" s="1118">
        <v>91.6</v>
      </c>
      <c r="BW124" s="1118"/>
      <c r="BX124" s="1118"/>
      <c r="BY124" s="1118"/>
      <c r="BZ124" s="1118"/>
      <c r="CA124" s="1118">
        <v>77.3</v>
      </c>
      <c r="CB124" s="1118"/>
      <c r="CC124" s="1118"/>
      <c r="CD124" s="1118"/>
      <c r="CE124" s="1118"/>
      <c r="CF124" s="1119"/>
      <c r="CG124" s="1120"/>
      <c r="CH124" s="1120"/>
      <c r="CI124" s="1120"/>
      <c r="CJ124" s="1121"/>
      <c r="CK124" s="1103"/>
      <c r="CL124" s="1103"/>
      <c r="CM124" s="1103"/>
      <c r="CN124" s="1103"/>
      <c r="CO124" s="1104"/>
      <c r="CP124" s="1110" t="s">
        <v>474</v>
      </c>
      <c r="CQ124" s="1111"/>
      <c r="CR124" s="1111"/>
      <c r="CS124" s="1111"/>
      <c r="CT124" s="1111"/>
      <c r="CU124" s="1111"/>
      <c r="CV124" s="1111"/>
      <c r="CW124" s="1111"/>
      <c r="CX124" s="1111"/>
      <c r="CY124" s="1111"/>
      <c r="CZ124" s="1111"/>
      <c r="DA124" s="1111"/>
      <c r="DB124" s="1111"/>
      <c r="DC124" s="1111"/>
      <c r="DD124" s="1111"/>
      <c r="DE124" s="1111"/>
      <c r="DF124" s="1112"/>
      <c r="DG124" s="1095">
        <v>1160</v>
      </c>
      <c r="DH124" s="1074"/>
      <c r="DI124" s="1074"/>
      <c r="DJ124" s="1074"/>
      <c r="DK124" s="1075"/>
      <c r="DL124" s="1073">
        <v>1273</v>
      </c>
      <c r="DM124" s="1074"/>
      <c r="DN124" s="1074"/>
      <c r="DO124" s="1074"/>
      <c r="DP124" s="1075"/>
      <c r="DQ124" s="1073">
        <v>1567</v>
      </c>
      <c r="DR124" s="1074"/>
      <c r="DS124" s="1074"/>
      <c r="DT124" s="1074"/>
      <c r="DU124" s="1075"/>
      <c r="DV124" s="1076">
        <v>0</v>
      </c>
      <c r="DW124" s="1077"/>
      <c r="DX124" s="1077"/>
      <c r="DY124" s="1077"/>
      <c r="DZ124" s="1078"/>
    </row>
    <row r="125" spans="1:130" s="246" customFormat="1" ht="26.25" customHeight="1" x14ac:dyDescent="0.15">
      <c r="A125" s="1149"/>
      <c r="B125" s="1036"/>
      <c r="C125" s="1006" t="s">
        <v>460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411</v>
      </c>
      <c r="AB125" s="1049"/>
      <c r="AC125" s="1049"/>
      <c r="AD125" s="1049"/>
      <c r="AE125" s="1050"/>
      <c r="AF125" s="1051" t="s">
        <v>138</v>
      </c>
      <c r="AG125" s="1049"/>
      <c r="AH125" s="1049"/>
      <c r="AI125" s="1049"/>
      <c r="AJ125" s="1050"/>
      <c r="AK125" s="1051" t="s">
        <v>138</v>
      </c>
      <c r="AL125" s="1049"/>
      <c r="AM125" s="1049"/>
      <c r="AN125" s="1049"/>
      <c r="AO125" s="1050"/>
      <c r="AP125" s="1052" t="s">
        <v>411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475</v>
      </c>
      <c r="CL125" s="1098"/>
      <c r="CM125" s="1098"/>
      <c r="CN125" s="1098"/>
      <c r="CO125" s="1099"/>
      <c r="CP125" s="1030" t="s">
        <v>476</v>
      </c>
      <c r="CQ125" s="979"/>
      <c r="CR125" s="979"/>
      <c r="CS125" s="979"/>
      <c r="CT125" s="979"/>
      <c r="CU125" s="979"/>
      <c r="CV125" s="979"/>
      <c r="CW125" s="979"/>
      <c r="CX125" s="979"/>
      <c r="CY125" s="979"/>
      <c r="CZ125" s="979"/>
      <c r="DA125" s="979"/>
      <c r="DB125" s="979"/>
      <c r="DC125" s="979"/>
      <c r="DD125" s="979"/>
      <c r="DE125" s="979"/>
      <c r="DF125" s="980"/>
      <c r="DG125" s="1016" t="s">
        <v>138</v>
      </c>
      <c r="DH125" s="1017"/>
      <c r="DI125" s="1017"/>
      <c r="DJ125" s="1017"/>
      <c r="DK125" s="1017"/>
      <c r="DL125" s="1017" t="s">
        <v>411</v>
      </c>
      <c r="DM125" s="1017"/>
      <c r="DN125" s="1017"/>
      <c r="DO125" s="1017"/>
      <c r="DP125" s="1017"/>
      <c r="DQ125" s="1017" t="s">
        <v>411</v>
      </c>
      <c r="DR125" s="1017"/>
      <c r="DS125" s="1017"/>
      <c r="DT125" s="1017"/>
      <c r="DU125" s="1017"/>
      <c r="DV125" s="1018" t="s">
        <v>138</v>
      </c>
      <c r="DW125" s="1018"/>
      <c r="DX125" s="1018"/>
      <c r="DY125" s="1018"/>
      <c r="DZ125" s="1019"/>
    </row>
    <row r="126" spans="1:130" s="246" customFormat="1" ht="26.25" customHeight="1" thickBot="1" x14ac:dyDescent="0.2">
      <c r="A126" s="1149"/>
      <c r="B126" s="1036"/>
      <c r="C126" s="1006" t="s">
        <v>462</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688</v>
      </c>
      <c r="AB126" s="1049"/>
      <c r="AC126" s="1049"/>
      <c r="AD126" s="1049"/>
      <c r="AE126" s="1050"/>
      <c r="AF126" s="1051">
        <v>725</v>
      </c>
      <c r="AG126" s="1049"/>
      <c r="AH126" s="1049"/>
      <c r="AI126" s="1049"/>
      <c r="AJ126" s="1050"/>
      <c r="AK126" s="1051">
        <v>718</v>
      </c>
      <c r="AL126" s="1049"/>
      <c r="AM126" s="1049"/>
      <c r="AN126" s="1049"/>
      <c r="AO126" s="1050"/>
      <c r="AP126" s="1052">
        <v>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477</v>
      </c>
      <c r="CQ126" s="1040"/>
      <c r="CR126" s="1040"/>
      <c r="CS126" s="1040"/>
      <c r="CT126" s="1040"/>
      <c r="CU126" s="1040"/>
      <c r="CV126" s="1040"/>
      <c r="CW126" s="1040"/>
      <c r="CX126" s="1040"/>
      <c r="CY126" s="1040"/>
      <c r="CZ126" s="1040"/>
      <c r="DA126" s="1040"/>
      <c r="DB126" s="1040"/>
      <c r="DC126" s="1040"/>
      <c r="DD126" s="1040"/>
      <c r="DE126" s="1040"/>
      <c r="DF126" s="1041"/>
      <c r="DG126" s="1009" t="s">
        <v>138</v>
      </c>
      <c r="DH126" s="1010"/>
      <c r="DI126" s="1010"/>
      <c r="DJ126" s="1010"/>
      <c r="DK126" s="1010"/>
      <c r="DL126" s="1010" t="s">
        <v>138</v>
      </c>
      <c r="DM126" s="1010"/>
      <c r="DN126" s="1010"/>
      <c r="DO126" s="1010"/>
      <c r="DP126" s="1010"/>
      <c r="DQ126" s="1010" t="s">
        <v>411</v>
      </c>
      <c r="DR126" s="1010"/>
      <c r="DS126" s="1010"/>
      <c r="DT126" s="1010"/>
      <c r="DU126" s="1010"/>
      <c r="DV126" s="1011" t="s">
        <v>411</v>
      </c>
      <c r="DW126" s="1011"/>
      <c r="DX126" s="1011"/>
      <c r="DY126" s="1011"/>
      <c r="DZ126" s="1012"/>
    </row>
    <row r="127" spans="1:130" s="246" customFormat="1" ht="26.25" customHeight="1" x14ac:dyDescent="0.15">
      <c r="A127" s="1150"/>
      <c r="B127" s="1038"/>
      <c r="C127" s="1092" t="s">
        <v>478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138</v>
      </c>
      <c r="AB127" s="1049"/>
      <c r="AC127" s="1049"/>
      <c r="AD127" s="1049"/>
      <c r="AE127" s="1050"/>
      <c r="AF127" s="1051" t="s">
        <v>138</v>
      </c>
      <c r="AG127" s="1049"/>
      <c r="AH127" s="1049"/>
      <c r="AI127" s="1049"/>
      <c r="AJ127" s="1050"/>
      <c r="AK127" s="1051" t="s">
        <v>138</v>
      </c>
      <c r="AL127" s="1049"/>
      <c r="AM127" s="1049"/>
      <c r="AN127" s="1049"/>
      <c r="AO127" s="1050"/>
      <c r="AP127" s="1052" t="s">
        <v>411</v>
      </c>
      <c r="AQ127" s="1053"/>
      <c r="AR127" s="1053"/>
      <c r="AS127" s="1053"/>
      <c r="AT127" s="1054"/>
      <c r="AU127" s="282"/>
      <c r="AV127" s="282"/>
      <c r="AW127" s="282"/>
      <c r="AX127" s="1122" t="s">
        <v>479</v>
      </c>
      <c r="AY127" s="1123"/>
      <c r="AZ127" s="1123"/>
      <c r="BA127" s="1123"/>
      <c r="BB127" s="1123"/>
      <c r="BC127" s="1123"/>
      <c r="BD127" s="1123"/>
      <c r="BE127" s="1124"/>
      <c r="BF127" s="1125" t="s">
        <v>480</v>
      </c>
      <c r="BG127" s="1123"/>
      <c r="BH127" s="1123"/>
      <c r="BI127" s="1123"/>
      <c r="BJ127" s="1123"/>
      <c r="BK127" s="1123"/>
      <c r="BL127" s="1124"/>
      <c r="BM127" s="1125" t="s">
        <v>481</v>
      </c>
      <c r="BN127" s="1123"/>
      <c r="BO127" s="1123"/>
      <c r="BP127" s="1123"/>
      <c r="BQ127" s="1123"/>
      <c r="BR127" s="1123"/>
      <c r="BS127" s="1124"/>
      <c r="BT127" s="1125" t="s">
        <v>482</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483</v>
      </c>
      <c r="CQ127" s="1040"/>
      <c r="CR127" s="1040"/>
      <c r="CS127" s="1040"/>
      <c r="CT127" s="1040"/>
      <c r="CU127" s="1040"/>
      <c r="CV127" s="1040"/>
      <c r="CW127" s="1040"/>
      <c r="CX127" s="1040"/>
      <c r="CY127" s="1040"/>
      <c r="CZ127" s="1040"/>
      <c r="DA127" s="1040"/>
      <c r="DB127" s="1040"/>
      <c r="DC127" s="1040"/>
      <c r="DD127" s="1040"/>
      <c r="DE127" s="1040"/>
      <c r="DF127" s="1041"/>
      <c r="DG127" s="1009" t="s">
        <v>138</v>
      </c>
      <c r="DH127" s="1010"/>
      <c r="DI127" s="1010"/>
      <c r="DJ127" s="1010"/>
      <c r="DK127" s="1010"/>
      <c r="DL127" s="1010" t="s">
        <v>138</v>
      </c>
      <c r="DM127" s="1010"/>
      <c r="DN127" s="1010"/>
      <c r="DO127" s="1010"/>
      <c r="DP127" s="1010"/>
      <c r="DQ127" s="1010" t="s">
        <v>138</v>
      </c>
      <c r="DR127" s="1010"/>
      <c r="DS127" s="1010"/>
      <c r="DT127" s="1010"/>
      <c r="DU127" s="1010"/>
      <c r="DV127" s="1011" t="s">
        <v>411</v>
      </c>
      <c r="DW127" s="1011"/>
      <c r="DX127" s="1011"/>
      <c r="DY127" s="1011"/>
      <c r="DZ127" s="1012"/>
    </row>
    <row r="128" spans="1:130" s="246" customFormat="1" ht="26.25" customHeight="1" thickBot="1" x14ac:dyDescent="0.2">
      <c r="A128" s="1133" t="s">
        <v>484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485</v>
      </c>
      <c r="X128" s="1135"/>
      <c r="Y128" s="1135"/>
      <c r="Z128" s="1136"/>
      <c r="AA128" s="1137">
        <v>33754</v>
      </c>
      <c r="AB128" s="1138"/>
      <c r="AC128" s="1138"/>
      <c r="AD128" s="1138"/>
      <c r="AE128" s="1139"/>
      <c r="AF128" s="1140">
        <v>26250</v>
      </c>
      <c r="AG128" s="1138"/>
      <c r="AH128" s="1138"/>
      <c r="AI128" s="1138"/>
      <c r="AJ128" s="1139"/>
      <c r="AK128" s="1140">
        <v>29051</v>
      </c>
      <c r="AL128" s="1138"/>
      <c r="AM128" s="1138"/>
      <c r="AN128" s="1138"/>
      <c r="AO128" s="1139"/>
      <c r="AP128" s="1141"/>
      <c r="AQ128" s="1142"/>
      <c r="AR128" s="1142"/>
      <c r="AS128" s="1142"/>
      <c r="AT128" s="1143"/>
      <c r="AU128" s="282"/>
      <c r="AV128" s="282"/>
      <c r="AW128" s="282"/>
      <c r="AX128" s="978" t="s">
        <v>486</v>
      </c>
      <c r="AY128" s="979"/>
      <c r="AZ128" s="979"/>
      <c r="BA128" s="979"/>
      <c r="BB128" s="979"/>
      <c r="BC128" s="979"/>
      <c r="BD128" s="979"/>
      <c r="BE128" s="980"/>
      <c r="BF128" s="1144" t="s">
        <v>138</v>
      </c>
      <c r="BG128" s="1145"/>
      <c r="BH128" s="1145"/>
      <c r="BI128" s="1145"/>
      <c r="BJ128" s="1145"/>
      <c r="BK128" s="1145"/>
      <c r="BL128" s="1146"/>
      <c r="BM128" s="1144">
        <v>13.66</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487</v>
      </c>
      <c r="CQ128" s="1127"/>
      <c r="CR128" s="1127"/>
      <c r="CS128" s="1127"/>
      <c r="CT128" s="1127"/>
      <c r="CU128" s="1127"/>
      <c r="CV128" s="1127"/>
      <c r="CW128" s="1127"/>
      <c r="CX128" s="1127"/>
      <c r="CY128" s="1127"/>
      <c r="CZ128" s="1127"/>
      <c r="DA128" s="1127"/>
      <c r="DB128" s="1127"/>
      <c r="DC128" s="1127"/>
      <c r="DD128" s="1127"/>
      <c r="DE128" s="1127"/>
      <c r="DF128" s="1128"/>
      <c r="DG128" s="1129" t="s">
        <v>138</v>
      </c>
      <c r="DH128" s="1130"/>
      <c r="DI128" s="1130"/>
      <c r="DJ128" s="1130"/>
      <c r="DK128" s="1130"/>
      <c r="DL128" s="1130" t="s">
        <v>138</v>
      </c>
      <c r="DM128" s="1130"/>
      <c r="DN128" s="1130"/>
      <c r="DO128" s="1130"/>
      <c r="DP128" s="1130"/>
      <c r="DQ128" s="1130" t="s">
        <v>488</v>
      </c>
      <c r="DR128" s="1130"/>
      <c r="DS128" s="1130"/>
      <c r="DT128" s="1130"/>
      <c r="DU128" s="1130"/>
      <c r="DV128" s="1131" t="s">
        <v>488</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489</v>
      </c>
      <c r="X129" s="1164"/>
      <c r="Y129" s="1164"/>
      <c r="Z129" s="1165"/>
      <c r="AA129" s="1048">
        <v>8516735</v>
      </c>
      <c r="AB129" s="1049"/>
      <c r="AC129" s="1049"/>
      <c r="AD129" s="1049"/>
      <c r="AE129" s="1050"/>
      <c r="AF129" s="1051">
        <v>8397432</v>
      </c>
      <c r="AG129" s="1049"/>
      <c r="AH129" s="1049"/>
      <c r="AI129" s="1049"/>
      <c r="AJ129" s="1050"/>
      <c r="AK129" s="1051">
        <v>8345084</v>
      </c>
      <c r="AL129" s="1049"/>
      <c r="AM129" s="1049"/>
      <c r="AN129" s="1049"/>
      <c r="AO129" s="1050"/>
      <c r="AP129" s="1166"/>
      <c r="AQ129" s="1167"/>
      <c r="AR129" s="1167"/>
      <c r="AS129" s="1167"/>
      <c r="AT129" s="1168"/>
      <c r="AU129" s="284"/>
      <c r="AV129" s="284"/>
      <c r="AW129" s="284"/>
      <c r="AX129" s="1157" t="s">
        <v>490</v>
      </c>
      <c r="AY129" s="1040"/>
      <c r="AZ129" s="1040"/>
      <c r="BA129" s="1040"/>
      <c r="BB129" s="1040"/>
      <c r="BC129" s="1040"/>
      <c r="BD129" s="1040"/>
      <c r="BE129" s="1041"/>
      <c r="BF129" s="1158" t="s">
        <v>488</v>
      </c>
      <c r="BG129" s="1159"/>
      <c r="BH129" s="1159"/>
      <c r="BI129" s="1159"/>
      <c r="BJ129" s="1159"/>
      <c r="BK129" s="1159"/>
      <c r="BL129" s="1160"/>
      <c r="BM129" s="1158">
        <v>18.66</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492</v>
      </c>
      <c r="X130" s="1164"/>
      <c r="Y130" s="1164"/>
      <c r="Z130" s="1165"/>
      <c r="AA130" s="1048">
        <v>2008918</v>
      </c>
      <c r="AB130" s="1049"/>
      <c r="AC130" s="1049"/>
      <c r="AD130" s="1049"/>
      <c r="AE130" s="1050"/>
      <c r="AF130" s="1051">
        <v>2140830</v>
      </c>
      <c r="AG130" s="1049"/>
      <c r="AH130" s="1049"/>
      <c r="AI130" s="1049"/>
      <c r="AJ130" s="1050"/>
      <c r="AK130" s="1051">
        <v>2203042</v>
      </c>
      <c r="AL130" s="1049"/>
      <c r="AM130" s="1049"/>
      <c r="AN130" s="1049"/>
      <c r="AO130" s="1050"/>
      <c r="AP130" s="1166"/>
      <c r="AQ130" s="1167"/>
      <c r="AR130" s="1167"/>
      <c r="AS130" s="1167"/>
      <c r="AT130" s="1168"/>
      <c r="AU130" s="284"/>
      <c r="AV130" s="284"/>
      <c r="AW130" s="284"/>
      <c r="AX130" s="1157" t="s">
        <v>493</v>
      </c>
      <c r="AY130" s="1040"/>
      <c r="AZ130" s="1040"/>
      <c r="BA130" s="1040"/>
      <c r="BB130" s="1040"/>
      <c r="BC130" s="1040"/>
      <c r="BD130" s="1040"/>
      <c r="BE130" s="1041"/>
      <c r="BF130" s="1194">
        <v>9.5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494</v>
      </c>
      <c r="X131" s="1202"/>
      <c r="Y131" s="1202"/>
      <c r="Z131" s="1203"/>
      <c r="AA131" s="1095">
        <v>6507817</v>
      </c>
      <c r="AB131" s="1074"/>
      <c r="AC131" s="1074"/>
      <c r="AD131" s="1074"/>
      <c r="AE131" s="1075"/>
      <c r="AF131" s="1073">
        <v>6256602</v>
      </c>
      <c r="AG131" s="1074"/>
      <c r="AH131" s="1074"/>
      <c r="AI131" s="1074"/>
      <c r="AJ131" s="1075"/>
      <c r="AK131" s="1073">
        <v>6142042</v>
      </c>
      <c r="AL131" s="1074"/>
      <c r="AM131" s="1074"/>
      <c r="AN131" s="1074"/>
      <c r="AO131" s="1075"/>
      <c r="AP131" s="1204"/>
      <c r="AQ131" s="1205"/>
      <c r="AR131" s="1205"/>
      <c r="AS131" s="1205"/>
      <c r="AT131" s="1206"/>
      <c r="AU131" s="284"/>
      <c r="AV131" s="284"/>
      <c r="AW131" s="284"/>
      <c r="AX131" s="1176" t="s">
        <v>495</v>
      </c>
      <c r="AY131" s="1127"/>
      <c r="AZ131" s="1127"/>
      <c r="BA131" s="1127"/>
      <c r="BB131" s="1127"/>
      <c r="BC131" s="1127"/>
      <c r="BD131" s="1127"/>
      <c r="BE131" s="1128"/>
      <c r="BF131" s="1177">
        <v>77.3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497</v>
      </c>
      <c r="W132" s="1187"/>
      <c r="X132" s="1187"/>
      <c r="Y132" s="1187"/>
      <c r="Z132" s="1188"/>
      <c r="AA132" s="1189">
        <v>8.7447449739999996</v>
      </c>
      <c r="AB132" s="1190"/>
      <c r="AC132" s="1190"/>
      <c r="AD132" s="1190"/>
      <c r="AE132" s="1191"/>
      <c r="AF132" s="1192">
        <v>9.3966980800000002</v>
      </c>
      <c r="AG132" s="1190"/>
      <c r="AH132" s="1190"/>
      <c r="AI132" s="1190"/>
      <c r="AJ132" s="1191"/>
      <c r="AK132" s="1192">
        <v>10.451621790000001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498</v>
      </c>
      <c r="W133" s="1170"/>
      <c r="X133" s="1170"/>
      <c r="Y133" s="1170"/>
      <c r="Z133" s="1171"/>
      <c r="AA133" s="1172">
        <v>10</v>
      </c>
      <c r="AB133" s="1173"/>
      <c r="AC133" s="1173"/>
      <c r="AD133" s="1173"/>
      <c r="AE133" s="1174"/>
      <c r="AF133" s="1172">
        <v>9.1999999999999993</v>
      </c>
      <c r="AG133" s="1173"/>
      <c r="AH133" s="1173"/>
      <c r="AI133" s="1173"/>
      <c r="AJ133" s="1174"/>
      <c r="AK133" s="1172">
        <v>9.5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rwpdA9MoAkpr8x2/iZVgowArcX8cs9N+T5T0URXnSBEEqE7KBT3QtI8RVvnKEK9FGN/lj3BmsnJU9QCbyrz4Jg==" saltValue="874VaLxV/igpjDgTqP+yF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UEkZE1AhtnxDQ30vyo9jiURK4ZJBNCBqDgKCnwzD2NmrAFA7Gt+snH6AdYMyuv/oENehMOpHfCfneFbfze0tA==" saltValue="+7T2VGQajnlhpwOGmAo8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yfL9WV3Qe0nMEH/DE64QkltPFN5lPruU53T2n1L4I4hcFww82oMPqVSvtBUHCRuv0bkTw5tGHfB85uG6BvHCQ==" saltValue="teTGkXbIgwl0x7/Fdz3tj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507</v>
      </c>
      <c r="AL9" s="1213"/>
      <c r="AM9" s="1213"/>
      <c r="AN9" s="1214"/>
      <c r="AO9" s="312">
        <v>1869166</v>
      </c>
      <c r="AP9" s="312">
        <v>104745</v>
      </c>
      <c r="AQ9" s="313">
        <v>81866</v>
      </c>
      <c r="AR9" s="314">
        <v>27.9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508</v>
      </c>
      <c r="AL10" s="1213"/>
      <c r="AM10" s="1213"/>
      <c r="AN10" s="1214"/>
      <c r="AO10" s="315">
        <v>323056</v>
      </c>
      <c r="AP10" s="315">
        <v>18103</v>
      </c>
      <c r="AQ10" s="316">
        <v>9373</v>
      </c>
      <c r="AR10" s="317">
        <v>93.1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509</v>
      </c>
      <c r="AL11" s="1213"/>
      <c r="AM11" s="1213"/>
      <c r="AN11" s="1214"/>
      <c r="AO11" s="315">
        <v>337322</v>
      </c>
      <c r="AP11" s="315">
        <v>18903</v>
      </c>
      <c r="AQ11" s="316">
        <v>11195</v>
      </c>
      <c r="AR11" s="317">
        <v>68.900000000000006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510</v>
      </c>
      <c r="AL12" s="1213"/>
      <c r="AM12" s="1213"/>
      <c r="AN12" s="1214"/>
      <c r="AO12" s="315">
        <v>57684</v>
      </c>
      <c r="AP12" s="315">
        <v>3233</v>
      </c>
      <c r="AQ12" s="316">
        <v>1565</v>
      </c>
      <c r="AR12" s="317">
        <v>106.6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511</v>
      </c>
      <c r="AL13" s="1213"/>
      <c r="AM13" s="1213"/>
      <c r="AN13" s="1214"/>
      <c r="AO13" s="315" t="s">
        <v>512</v>
      </c>
      <c r="AP13" s="315" t="s">
        <v>512</v>
      </c>
      <c r="AQ13" s="316" t="s">
        <v>512</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513</v>
      </c>
      <c r="AL14" s="1213"/>
      <c r="AM14" s="1213"/>
      <c r="AN14" s="1214"/>
      <c r="AO14" s="315">
        <v>81246</v>
      </c>
      <c r="AP14" s="315">
        <v>4553</v>
      </c>
      <c r="AQ14" s="316">
        <v>4756</v>
      </c>
      <c r="AR14" s="317">
        <v>-4.3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514</v>
      </c>
      <c r="AL15" s="1213"/>
      <c r="AM15" s="1213"/>
      <c r="AN15" s="1214"/>
      <c r="AO15" s="315">
        <v>47567</v>
      </c>
      <c r="AP15" s="315">
        <v>2666</v>
      </c>
      <c r="AQ15" s="316">
        <v>1563</v>
      </c>
      <c r="AR15" s="317">
        <v>70.599999999999994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515</v>
      </c>
      <c r="AL16" s="1216"/>
      <c r="AM16" s="1216"/>
      <c r="AN16" s="1217"/>
      <c r="AO16" s="315">
        <v>-199668</v>
      </c>
      <c r="AP16" s="315">
        <v>-11189</v>
      </c>
      <c r="AQ16" s="316">
        <v>-7824</v>
      </c>
      <c r="AR16" s="317">
        <v>43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2516373</v>
      </c>
      <c r="AP17" s="315">
        <v>141013</v>
      </c>
      <c r="AQ17" s="316">
        <v>102493</v>
      </c>
      <c r="AR17" s="317">
        <v>37.6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520</v>
      </c>
      <c r="AL21" s="1208"/>
      <c r="AM21" s="1208"/>
      <c r="AN21" s="1209"/>
      <c r="AO21" s="327">
        <v>10.029999999999999</v>
      </c>
      <c r="AP21" s="328">
        <v>9.5299999999999994</v>
      </c>
      <c r="AQ21" s="329">
        <v>0.5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521</v>
      </c>
      <c r="AL22" s="1208"/>
      <c r="AM22" s="1208"/>
      <c r="AN22" s="1209"/>
      <c r="AO22" s="332">
        <v>94.1</v>
      </c>
      <c r="AP22" s="333">
        <v>96.6</v>
      </c>
      <c r="AQ22" s="334">
        <v>-2.5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525</v>
      </c>
      <c r="AL32" s="1224"/>
      <c r="AM32" s="1224"/>
      <c r="AN32" s="1225"/>
      <c r="AO32" s="342">
        <v>2048323</v>
      </c>
      <c r="AP32" s="342">
        <v>114784</v>
      </c>
      <c r="AQ32" s="343">
        <v>54189</v>
      </c>
      <c r="AR32" s="344">
        <v>111.8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526</v>
      </c>
      <c r="AL33" s="1224"/>
      <c r="AM33" s="1224"/>
      <c r="AN33" s="1225"/>
      <c r="AO33" s="342" t="s">
        <v>512</v>
      </c>
      <c r="AP33" s="342" t="s">
        <v>512</v>
      </c>
      <c r="AQ33" s="343" t="s">
        <v>512</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527</v>
      </c>
      <c r="AL34" s="1224"/>
      <c r="AM34" s="1224"/>
      <c r="AN34" s="1225"/>
      <c r="AO34" s="342">
        <v>23333</v>
      </c>
      <c r="AP34" s="342">
        <v>1308</v>
      </c>
      <c r="AQ34" s="343">
        <v>69</v>
      </c>
      <c r="AR34" s="344">
        <v>1795.7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528</v>
      </c>
      <c r="AL35" s="1224"/>
      <c r="AM35" s="1224"/>
      <c r="AN35" s="1225"/>
      <c r="AO35" s="342">
        <v>778664</v>
      </c>
      <c r="AP35" s="342">
        <v>43635</v>
      </c>
      <c r="AQ35" s="343">
        <v>21047</v>
      </c>
      <c r="AR35" s="344">
        <v>107.3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529</v>
      </c>
      <c r="AL36" s="1224"/>
      <c r="AM36" s="1224"/>
      <c r="AN36" s="1225"/>
      <c r="AO36" s="342">
        <v>22998</v>
      </c>
      <c r="AP36" s="342">
        <v>1289</v>
      </c>
      <c r="AQ36" s="343">
        <v>3967</v>
      </c>
      <c r="AR36" s="344">
        <v>-67.5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530</v>
      </c>
      <c r="AL37" s="1224"/>
      <c r="AM37" s="1224"/>
      <c r="AN37" s="1225"/>
      <c r="AO37" s="342">
        <v>718</v>
      </c>
      <c r="AP37" s="342">
        <v>40</v>
      </c>
      <c r="AQ37" s="343">
        <v>1992</v>
      </c>
      <c r="AR37" s="344">
        <v>-98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531</v>
      </c>
      <c r="AL38" s="1227"/>
      <c r="AM38" s="1227"/>
      <c r="AN38" s="1228"/>
      <c r="AO38" s="345" t="s">
        <v>512</v>
      </c>
      <c r="AP38" s="345" t="s">
        <v>512</v>
      </c>
      <c r="AQ38" s="346">
        <v>4</v>
      </c>
      <c r="AR38" s="334" t="s">
        <v>512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532</v>
      </c>
      <c r="AL39" s="1227"/>
      <c r="AM39" s="1227"/>
      <c r="AN39" s="1228"/>
      <c r="AO39" s="342">
        <v>-29051</v>
      </c>
      <c r="AP39" s="342">
        <v>-1628</v>
      </c>
      <c r="AQ39" s="343">
        <v>-3421</v>
      </c>
      <c r="AR39" s="344">
        <v>-52.4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533</v>
      </c>
      <c r="AL40" s="1224"/>
      <c r="AM40" s="1224"/>
      <c r="AN40" s="1225"/>
      <c r="AO40" s="342">
        <v>-2203042</v>
      </c>
      <c r="AP40" s="342">
        <v>-123454</v>
      </c>
      <c r="AQ40" s="343">
        <v>-53760</v>
      </c>
      <c r="AR40" s="344">
        <v>129.6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641943</v>
      </c>
      <c r="AP41" s="342">
        <v>35973</v>
      </c>
      <c r="AQ41" s="343">
        <v>24086</v>
      </c>
      <c r="AR41" s="344">
        <v>49.4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502</v>
      </c>
      <c r="AN49" s="1220" t="s">
        <v>537</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2713694</v>
      </c>
      <c r="AN51" s="364">
        <v>139393</v>
      </c>
      <c r="AO51" s="365">
        <v>5.0999999999999996</v>
      </c>
      <c r="AP51" s="366">
        <v>85205</v>
      </c>
      <c r="AQ51" s="367">
        <v>14.5</v>
      </c>
      <c r="AR51" s="368">
        <v>-9.4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1476277</v>
      </c>
      <c r="AN52" s="372">
        <v>75831</v>
      </c>
      <c r="AO52" s="373">
        <v>-10.1</v>
      </c>
      <c r="AP52" s="374">
        <v>38847</v>
      </c>
      <c r="AQ52" s="375">
        <v>13.7</v>
      </c>
      <c r="AR52" s="376">
        <v>-23.8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1686079</v>
      </c>
      <c r="AN53" s="364">
        <v>88295</v>
      </c>
      <c r="AO53" s="365">
        <v>-36.700000000000003</v>
      </c>
      <c r="AP53" s="366">
        <v>77577</v>
      </c>
      <c r="AQ53" s="367">
        <v>-9</v>
      </c>
      <c r="AR53" s="368">
        <v>-27.7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1335948</v>
      </c>
      <c r="AN54" s="372">
        <v>69960</v>
      </c>
      <c r="AO54" s="373">
        <v>-7.7</v>
      </c>
      <c r="AP54" s="374">
        <v>40870</v>
      </c>
      <c r="AQ54" s="375">
        <v>5.2</v>
      </c>
      <c r="AR54" s="376">
        <v>-12.9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2187763</v>
      </c>
      <c r="AN55" s="364">
        <v>117407</v>
      </c>
      <c r="AO55" s="365">
        <v>33</v>
      </c>
      <c r="AP55" s="366">
        <v>115123</v>
      </c>
      <c r="AQ55" s="367">
        <v>48.4</v>
      </c>
      <c r="AR55" s="368">
        <v>-15.4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1536631</v>
      </c>
      <c r="AN56" s="372">
        <v>82464</v>
      </c>
      <c r="AO56" s="373">
        <v>17.899999999999999</v>
      </c>
      <c r="AP56" s="374">
        <v>46026</v>
      </c>
      <c r="AQ56" s="375">
        <v>12.6</v>
      </c>
      <c r="AR56" s="376">
        <v>5.3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2327669</v>
      </c>
      <c r="AN57" s="364">
        <v>128063</v>
      </c>
      <c r="AO57" s="365">
        <v>9.1</v>
      </c>
      <c r="AP57" s="366">
        <v>98899</v>
      </c>
      <c r="AQ57" s="367">
        <v>-14.1</v>
      </c>
      <c r="AR57" s="368">
        <v>23.2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1741960</v>
      </c>
      <c r="AN58" s="372">
        <v>95838</v>
      </c>
      <c r="AO58" s="373">
        <v>16.2</v>
      </c>
      <c r="AP58" s="374">
        <v>43734</v>
      </c>
      <c r="AQ58" s="375">
        <v>-5</v>
      </c>
      <c r="AR58" s="376">
        <v>21.2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2160702</v>
      </c>
      <c r="AN59" s="364">
        <v>121082</v>
      </c>
      <c r="AO59" s="365">
        <v>-5.5</v>
      </c>
      <c r="AP59" s="366">
        <v>96462</v>
      </c>
      <c r="AQ59" s="367">
        <v>-2.5</v>
      </c>
      <c r="AR59" s="368">
        <v>-3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1637172</v>
      </c>
      <c r="AN60" s="372">
        <v>91744</v>
      </c>
      <c r="AO60" s="373">
        <v>-4.3</v>
      </c>
      <c r="AP60" s="374">
        <v>39886</v>
      </c>
      <c r="AQ60" s="375">
        <v>-8.8000000000000007</v>
      </c>
      <c r="AR60" s="376">
        <v>4.5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2215181</v>
      </c>
      <c r="AN61" s="379">
        <v>118848</v>
      </c>
      <c r="AO61" s="380">
        <v>1</v>
      </c>
      <c r="AP61" s="381">
        <v>94653</v>
      </c>
      <c r="AQ61" s="382">
        <v>7.5</v>
      </c>
      <c r="AR61" s="368">
        <v>-6.5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1545598</v>
      </c>
      <c r="AN62" s="372">
        <v>83167</v>
      </c>
      <c r="AO62" s="373">
        <v>2.4</v>
      </c>
      <c r="AP62" s="374">
        <v>41873</v>
      </c>
      <c r="AQ62" s="375">
        <v>3.5</v>
      </c>
      <c r="AR62" s="376">
        <v>-1.1000000000000001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lHXMLw2eXqjQAEvV/1/rUSxqABIN+jqeFOPoHYHcIneG/hn/wnPHJ8TP8rP89aY8dKPDjuFJKnBB+NjqFFCnaQ==" saltValue="1Q2O5WcuI8aXE+Kfjl/In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jTDoUyWV1+b5ivwhaKnwdN5ohFtnJ+RTVARfxRxKbfedafydyn9d4+3r7HR6tIMqbDaxdT77MD2bbvx5QW/1Q==" saltValue="hp4tE632NEGweVjW7r3e4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t0ddy1cFZkikx+3OfN7NKSXTdaQzY6qSn9l+mmmIrr2oxV3fnOT+P88UUnhH4bfkqk7jfMTw8Nk5nJY9aA8sQ==" saltValue="Oh+qNUiX6R0WaKAliZah2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2" t="s">
        <v>3</v>
      </c>
      <c r="D47" s="1232"/>
      <c r="E47" s="1233"/>
      <c r="F47" s="11">
        <v>32.57</v>
      </c>
      <c r="G47" s="12">
        <v>35.26</v>
      </c>
      <c r="H47" s="12">
        <v>37.92</v>
      </c>
      <c r="I47" s="12">
        <v>40.1</v>
      </c>
      <c r="J47" s="13">
        <v>44.07</v>
      </c>
    </row>
    <row r="48" spans="2:10" ht="57.75" customHeight="1" x14ac:dyDescent="0.15">
      <c r="B48" s="14"/>
      <c r="C48" s="1234" t="s">
        <v>4</v>
      </c>
      <c r="D48" s="1234"/>
      <c r="E48" s="1235"/>
      <c r="F48" s="15">
        <v>3.54</v>
      </c>
      <c r="G48" s="16">
        <v>4.0999999999999996</v>
      </c>
      <c r="H48" s="16">
        <v>4.16</v>
      </c>
      <c r="I48" s="16">
        <v>3.69</v>
      </c>
      <c r="J48" s="17">
        <v>4.91</v>
      </c>
    </row>
    <row r="49" spans="2:10" ht="57.75" customHeight="1" thickBot="1" x14ac:dyDescent="0.2">
      <c r="B49" s="18"/>
      <c r="C49" s="1236" t="s">
        <v>5</v>
      </c>
      <c r="D49" s="1236"/>
      <c r="E49" s="1237"/>
      <c r="F49" s="19">
        <v>10.57</v>
      </c>
      <c r="G49" s="20">
        <v>4.95</v>
      </c>
      <c r="H49" s="20">
        <v>4.55</v>
      </c>
      <c r="I49" s="20" t="s">
        <v>558</v>
      </c>
      <c r="J49" s="21">
        <v>8.42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f8Rm1jggHQ9zmH7NLKeUMxCmtWttoFhrpAmvip4Xn1Qic7SWHwfxb9ezqY2N6v810c2NDiFoZ5X1p1KjdWSQA==" saltValue="zwUGRqAEX1QpADeXHzs5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2020-03-11T23:32:53Z</cp:lastPrinted>
  <dcterms:created xsi:type="dcterms:W3CDTF">2020-02-10T04:55:42Z</dcterms:created>
  <dcterms:modified xsi:type="dcterms:W3CDTF">2020-09-08T08:12:29Z</dcterms:modified>
  <cp:category/>
</cp:coreProperties>
</file>