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1kitMLhGJYCCtrV+Osm/LglIXgaYCDnQ+3U9NMnhLIM8idkHbpY5QW3rN8wRQVJASNxwf4tYuCqrez4z/NL7A==" workbookSaltValue="YckZweIJirOI8ApFOcRpCw==" workbookSpinCount="100000" lockStructure="1"/>
  <bookViews>
    <workbookView xWindow="0" yWindow="0" windowWidth="15360" windowHeight="763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AD8" i="4" s="1"/>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L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<sst xmlns="http://schemas.openxmlformats.org/spreadsheetml/2006/main" count="235" uniqueCount="123">
  <si>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</si>
  <si>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</si>
  <si>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</si>
  <si>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</si>
  <si>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</si>
  <si>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</si>
  <si>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</si>
  <si>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</si>
  <si>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</si>
  <si>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</si>
  <si>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</si>
  <si>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</si>
  <si>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</si>
  <si>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</si>
  <si>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</si>
  <si>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</si>
  <si>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</si>
  <si>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</si>
  <si>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</si>
  <si>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</si>
  <si>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</si>
  <si>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</si>
  <si>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</si>
  <si>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</si>
  <si>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</si>
  <si>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</si>
  <si>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</si>
  <si>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</si>
  <si>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</si>
  <si>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</si>
  <si>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</si>
  <si>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</si>
  <si>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</si>
  <si>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</si>
  <si>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</si>
  <si>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</si>
  <si>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</si>
  <si>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</si>
  <si>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</si>
  <si>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</si>
  <si>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</si>
  <si>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</si>
  <si>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</si>
  <si>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</si>
  <si>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</si>
  <si>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</si>
  <si>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</si>
  <si>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</si>
  <si>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</si>
  <si>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</si>
  <si>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</si>
  <si>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</si>
  <si>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</si>
  <si>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</si>
  <si>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</si>
  <si>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</si>
  <si>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</si>
  <si>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</si>
  <si>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</si>
  <si>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</si>
  <si>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</si>
  <si>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</si>
  <si>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</si>
  <si>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</si>
  <si>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</si>
  <si>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</si>
  <si>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</si>
  <si>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</si>
  <si>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</si>
  <si>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</si>
  <si>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</si>
  <si>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</si>
  <si>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</si>
  <si>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</si>
  <si>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</si>
  <si>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</si>
  <si>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</si>
  <si>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</si>
  <si>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</si>
  <si>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</si>
  <si>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</si>
  <si>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</si>
  <si>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</si>
  <si>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</si>
  <si>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</si>
  <si>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</si>
  <si>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</si>
  <si>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</si>
  <si>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</si>
  <si>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</si>
  <si>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</si>
  <si>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</si>
  <si>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</si>
  <si>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</si>
  <si>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</si>
  <si>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</si>
  <si>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</si>
  <si>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</si>
  <si>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</si>
  <si>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</si>
  <si>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</si>
  <si>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</si>
  <si>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</si>
  <si>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</si>
  <si>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</si>
  <si>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</si>
  <si>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</si>
  <si>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</si>
  <si>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</si>
  <si>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</si>
  <si>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</si>
  <si>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</si>
  <si>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</si>
  <si>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</si>
  <si>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</si>
  <si>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</si>
  <si>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</si>
  <si>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</si>
  <si>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</si>
  <si>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</si>
  <si>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95.97％となり、100％未満（単年度収支が赤字）となっているが、前年度からは0.83ﾎﾟｲﾝﾄ増加している。平成29年度以降は比率の分母を構成する経常費用のうち減価償却費が減少する傾向にあることから、今後は増加することが見込まれる。
　累積欠損金比率は、平成24年度以前（地方公営企業法適用前）に発行した下水道事業資本費平準化債等の影響から2218.43％となり、類似団体平均、全国平均を大幅に上回っている。比率の分子である累積欠損金に影響する純損益は、平成29年度以降は減価償却費が減少する傾向にあることから、比率の増減は横ばいになることが見込まれる。
　流動比率は0.03％となり、100％を大きく下回っている（平成29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企業債残高対事業規模比率は、一般会計等が負担することが見込まれる企業債残高の割合が減少した影響から1653.51％となり、前年度からは48.46ﾎﾟｲﾝﾄ減少している。
　経費回収率は58.87％となり、100％未満（費用が使用料収入以外（繰入金等）で賄われている）となっていて、類似団体平均、全国平均程度となっている。また、汚水処理原価は384.64円となり、類似団体平均、全国平均を大きく上回っている。今後は、平成29年度末で87.80％となっている水洗化率を少しでも向上させることができるような取組（接続促進）を進めることで、有収水量の確保、使用料収入の確保につなげていきたいと考えている。
</t>
    <rPh sb="534" eb="536">
      <t>ゲンショウ</t>
    </rPh>
    <rPh sb="608" eb="610">
      <t>テイド</t>
    </rPh>
    <rPh sb="650" eb="651">
      <t>オオ</t>
    </rPh>
    <rPh sb="653" eb="655">
      <t>ウワマワ</t>
    </rPh>
    <phoneticPr fontId="4"/>
  </si>
  <si>
    <t>　農業集落排水事業（5処理区）は供用開始（最初：平成10年3月、最終：平成15年8月)から19年が経過したところであるが、有形固定資産減価償却率は19.05％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</si>
  <si>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10年3月、最終：平成15年8月)から18年が経過したところで、水洗化率は87.80％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</si>
</sst>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44-4A84-990E-5AE0BEC0D0E9}"/>
            </c:ext>
          </c:extLst>
        </c:ser>
        <c:dLbls>
          <c:showLegendKey val="0"/>
          <c:showVal val="0"/>
          <c:showCatName val="0"/>
          <c:showSerName val="0"/>
          <c:showPercent val="0"/>
          <c:showBubbleSize val="0"/>
        </c:dLbls>
        <c:gapWidth val="150"/>
        <c:axId val="85603456"/>
        <c:axId val="856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444-4A84-990E-5AE0BEC0D0E9}"/>
            </c:ext>
          </c:extLst>
        </c:ser>
        <c:dLbls>
          <c:showLegendKey val="0"/>
          <c:showVal val="0"/>
          <c:showCatName val="0"/>
          <c:showSerName val="0"/>
          <c:showPercent val="0"/>
          <c:showBubbleSize val="0"/>
        </c:dLbls>
        <c:marker val="1"/>
        <c:smooth val="0"/>
        <c:axId val="85603456"/>
        <c:axId val="85605376"/>
      </c:lineChart>
      <c:dateAx>
        <c:axId val="85603456"/>
        <c:scaling>
          <c:orientation val="minMax"/>
        </c:scaling>
        <c:delete val="1"/>
        <c:axPos val="b"/>
        <c:numFmt formatCode="ge" sourceLinked="1"/>
        <c:majorTickMark val="none"/>
        <c:minorTickMark val="none"/>
        <c:tickLblPos val="none"/>
        <c:crossAx val="85605376"/>
        <c:crosses val="autoZero"/>
        <c:auto val="1"/>
        <c:lblOffset val="100"/>
        <c:baseTimeUnit val="years"/>
      </c:dateAx>
      <c:valAx>
        <c:axId val="856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37.56</c:v>
                </c:pt>
                <c:pt idx="1">
                  <c:v>41.43</c:v>
                </c:pt>
                <c:pt idx="2">
                  <c:v>37.78</c:v>
                </c:pt>
                <c:pt idx="3">
                  <c:v>35.159999999999997</c:v>
                </c:pt>
                <c:pt idx="4">
                  <c:v>35.450000000000003</c:v>
                </c:pt>
              </c:numCache>
            </c:numRef>
          </c:val>
          <c:extLst xmlns:c16r2="http://schemas.microsoft.com/office/drawing/2015/06/chart">
            <c:ext xmlns:c16="http://schemas.microsoft.com/office/drawing/2014/chart" uri="{C3380CC4-5D6E-409C-BE32-E72D297353CC}">
              <c16:uniqueId val="{00000000-1D5C-4D99-85B9-A6302265F091}"/>
            </c:ext>
          </c:extLst>
        </c:ser>
        <c:dLbls>
          <c:showLegendKey val="0"/>
          <c:showVal val="0"/>
          <c:showCatName val="0"/>
          <c:showSerName val="0"/>
          <c:showPercent val="0"/>
          <c:showBubbleSize val="0"/>
        </c:dLbls>
        <c:gapWidth val="150"/>
        <c:axId val="86758528"/>
        <c:axId val="867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D5C-4D99-85B9-A6302265F091}"/>
            </c:ext>
          </c:extLst>
        </c:ser>
        <c:dLbls>
          <c:showLegendKey val="0"/>
          <c:showVal val="0"/>
          <c:showCatName val="0"/>
          <c:showSerName val="0"/>
          <c:showPercent val="0"/>
          <c:showBubbleSize val="0"/>
        </c:dLbls>
        <c:marker val="1"/>
        <c:smooth val="0"/>
        <c:axId val="86758528"/>
        <c:axId val="86760448"/>
      </c:lineChart>
      <c:dateAx>
        <c:axId val="86758528"/>
        <c:scaling>
          <c:orientation val="minMax"/>
        </c:scaling>
        <c:delete val="1"/>
        <c:axPos val="b"/>
        <c:numFmt formatCode="ge" sourceLinked="1"/>
        <c:majorTickMark val="none"/>
        <c:minorTickMark val="none"/>
        <c:tickLblPos val="none"/>
        <c:crossAx val="86760448"/>
        <c:crosses val="autoZero"/>
        <c:auto val="1"/>
        <c:lblOffset val="100"/>
        <c:baseTimeUnit val="years"/>
      </c:dateAx>
      <c:valAx>
        <c:axId val="86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82.32</c:v>
                </c:pt>
                <c:pt idx="1">
                  <c:v>89.31</c:v>
                </c:pt>
                <c:pt idx="2">
                  <c:v>89.69</c:v>
                </c:pt>
                <c:pt idx="3">
                  <c:v>90.15</c:v>
                </c:pt>
                <c:pt idx="4">
                  <c:v>87.8</c:v>
                </c:pt>
              </c:numCache>
            </c:numRef>
          </c:val>
          <c:extLst xmlns:c16r2="http://schemas.microsoft.com/office/drawing/2015/06/chart">
            <c:ext xmlns:c16="http://schemas.microsoft.com/office/drawing/2014/chart" uri="{C3380CC4-5D6E-409C-BE32-E72D297353CC}">
              <c16:uniqueId val="{00000000-DB73-44AB-B91E-9447E4D626E2}"/>
            </c:ext>
          </c:extLst>
        </c:ser>
        <c:dLbls>
          <c:showLegendKey val="0"/>
          <c:showVal val="0"/>
          <c:showCatName val="0"/>
          <c:showSerName val="0"/>
          <c:showPercent val="0"/>
          <c:showBubbleSize val="0"/>
        </c:dLbls>
        <c:gapWidth val="150"/>
        <c:axId val="86881792"/>
        <c:axId val="868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B73-44AB-B91E-9447E4D626E2}"/>
            </c:ext>
          </c:extLst>
        </c:ser>
        <c:dLbls>
          <c:showLegendKey val="0"/>
          <c:showVal val="0"/>
          <c:showCatName val="0"/>
          <c:showSerName val="0"/>
          <c:showPercent val="0"/>
          <c:showBubbleSize val="0"/>
        </c:dLbls>
        <c:marker val="1"/>
        <c:smooth val="0"/>
        <c:axId val="86881792"/>
        <c:axId val="86883712"/>
      </c:lineChart>
      <c:dateAx>
        <c:axId val="86881792"/>
        <c:scaling>
          <c:orientation val="minMax"/>
        </c:scaling>
        <c:delete val="1"/>
        <c:axPos val="b"/>
        <c:numFmt formatCode="ge" sourceLinked="1"/>
        <c:majorTickMark val="none"/>
        <c:minorTickMark val="none"/>
        <c:tickLblPos val="none"/>
        <c:crossAx val="86883712"/>
        <c:crosses val="autoZero"/>
        <c:auto val="1"/>
        <c:lblOffset val="100"/>
        <c:baseTimeUnit val="years"/>
      </c:dateAx>
      <c:valAx>
        <c:axId val="86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86.36</c:v>
                </c:pt>
                <c:pt idx="1">
                  <c:v>92.23</c:v>
                </c:pt>
                <c:pt idx="2">
                  <c:v>93.38</c:v>
                </c:pt>
                <c:pt idx="3">
                  <c:v>95.14</c:v>
                </c:pt>
                <c:pt idx="4">
                  <c:v>95.97</c:v>
                </c:pt>
              </c:numCache>
            </c:numRef>
          </c:val>
          <c:extLst xmlns:c16r2="http://schemas.microsoft.com/office/drawing/2015/06/chart">
            <c:ext xmlns:c16="http://schemas.microsoft.com/office/drawing/2014/chart" uri="{C3380CC4-5D6E-409C-BE32-E72D297353CC}">
              <c16:uniqueId val="{00000000-5F19-4B1B-AB6C-727ED97F25D4}"/>
            </c:ext>
          </c:extLst>
        </c:ser>
        <c:dLbls>
          <c:showLegendKey val="0"/>
          <c:showVal val="0"/>
          <c:showCatName val="0"/>
          <c:showSerName val="0"/>
          <c:showPercent val="0"/>
          <c:showBubbleSize val="0"/>
        </c:dLbls>
        <c:gapWidth val="150"/>
        <c:axId val="85648896"/>
        <c:axId val="856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5F19-4B1B-AB6C-727ED97F25D4}"/>
            </c:ext>
          </c:extLst>
        </c:ser>
        <c:dLbls>
          <c:showLegendKey val="0"/>
          <c:showVal val="0"/>
          <c:showCatName val="0"/>
          <c:showSerName val="0"/>
          <c:showPercent val="0"/>
          <c:showBubbleSize val="0"/>
        </c:dLbls>
        <c:marker val="1"/>
        <c:smooth val="0"/>
        <c:axId val="85648896"/>
        <c:axId val="85650816"/>
      </c:lineChart>
      <c:dateAx>
        <c:axId val="85648896"/>
        <c:scaling>
          <c:orientation val="minMax"/>
        </c:scaling>
        <c:delete val="1"/>
        <c:axPos val="b"/>
        <c:numFmt formatCode="ge" sourceLinked="1"/>
        <c:majorTickMark val="none"/>
        <c:minorTickMark val="none"/>
        <c:tickLblPos val="none"/>
        <c:crossAx val="85650816"/>
        <c:crosses val="autoZero"/>
        <c:auto val="1"/>
        <c:lblOffset val="100"/>
        <c:baseTimeUnit val="years"/>
      </c:dateAx>
      <c:valAx>
        <c:axId val="856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2.4300000000000002</c:v>
                </c:pt>
                <c:pt idx="1">
                  <c:v>7.97</c:v>
                </c:pt>
                <c:pt idx="2">
                  <c:v>11.72</c:v>
                </c:pt>
                <c:pt idx="3">
                  <c:v>15.41</c:v>
                </c:pt>
                <c:pt idx="4">
                  <c:v>19.05</c:v>
                </c:pt>
              </c:numCache>
            </c:numRef>
          </c:val>
          <c:extLst xmlns:c16r2="http://schemas.microsoft.com/office/drawing/2015/06/chart">
            <c:ext xmlns:c16="http://schemas.microsoft.com/office/drawing/2014/chart" uri="{C3380CC4-5D6E-409C-BE32-E72D297353CC}">
              <c16:uniqueId val="{00000000-06C7-4861-AB5B-5A512582C187}"/>
            </c:ext>
          </c:extLst>
        </c:ser>
        <c:dLbls>
          <c:showLegendKey val="0"/>
          <c:showVal val="0"/>
          <c:showCatName val="0"/>
          <c:showSerName val="0"/>
          <c:showPercent val="0"/>
          <c:showBubbleSize val="0"/>
        </c:dLbls>
        <c:gapWidth val="150"/>
        <c:axId val="86415232"/>
        <c:axId val="864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06C7-4861-AB5B-5A512582C187}"/>
            </c:ext>
          </c:extLst>
        </c:ser>
        <c:dLbls>
          <c:showLegendKey val="0"/>
          <c:showVal val="0"/>
          <c:showCatName val="0"/>
          <c:showSerName val="0"/>
          <c:showPercent val="0"/>
          <c:showBubbleSize val="0"/>
        </c:dLbls>
        <c:marker val="1"/>
        <c:smooth val="0"/>
        <c:axId val="86415232"/>
        <c:axId val="86417408"/>
      </c:lineChart>
      <c:dateAx>
        <c:axId val="86415232"/>
        <c:scaling>
          <c:orientation val="minMax"/>
        </c:scaling>
        <c:delete val="1"/>
        <c:axPos val="b"/>
        <c:numFmt formatCode="ge" sourceLinked="1"/>
        <c:majorTickMark val="none"/>
        <c:minorTickMark val="none"/>
        <c:tickLblPos val="none"/>
        <c:crossAx val="86417408"/>
        <c:crosses val="autoZero"/>
        <c:auto val="1"/>
        <c:lblOffset val="100"/>
        <c:baseTimeUnit val="years"/>
      </c:dateAx>
      <c:valAx>
        <c:axId val="86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18-4F1D-80C9-662CD0270D3F}"/>
            </c:ext>
          </c:extLst>
        </c:ser>
        <c:dLbls>
          <c:showLegendKey val="0"/>
          <c:showVal val="0"/>
          <c:showCatName val="0"/>
          <c:showSerName val="0"/>
          <c:showPercent val="0"/>
          <c:showBubbleSize val="0"/>
        </c:dLbls>
        <c:gapWidth val="150"/>
        <c:axId val="86784256"/>
        <c:axId val="8679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2B18-4F1D-80C9-662CD0270D3F}"/>
            </c:ext>
          </c:extLst>
        </c:ser>
        <c:dLbls>
          <c:showLegendKey val="0"/>
          <c:showVal val="0"/>
          <c:showCatName val="0"/>
          <c:showSerName val="0"/>
          <c:showPercent val="0"/>
          <c:showBubbleSize val="0"/>
        </c:dLbls>
        <c:marker val="1"/>
        <c:smooth val="0"/>
        <c:axId val="86784256"/>
        <c:axId val="86794624"/>
      </c:lineChart>
      <c:dateAx>
        <c:axId val="86784256"/>
        <c:scaling>
          <c:orientation val="minMax"/>
        </c:scaling>
        <c:delete val="1"/>
        <c:axPos val="b"/>
        <c:numFmt formatCode="ge" sourceLinked="1"/>
        <c:majorTickMark val="none"/>
        <c:minorTickMark val="none"/>
        <c:tickLblPos val="none"/>
        <c:crossAx val="86794624"/>
        <c:crosses val="autoZero"/>
        <c:auto val="1"/>
        <c:lblOffset val="100"/>
        <c:baseTimeUnit val="years"/>
      </c:dateAx>
      <c:valAx>
        <c:axId val="867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2159.5</c:v>
                </c:pt>
                <c:pt idx="1">
                  <c:v>2029.29</c:v>
                </c:pt>
                <c:pt idx="2">
                  <c:v>2073.54</c:v>
                </c:pt>
                <c:pt idx="3">
                  <c:v>2175.6799999999998</c:v>
                </c:pt>
                <c:pt idx="4">
                  <c:v>2218.4299999999998</c:v>
                </c:pt>
              </c:numCache>
            </c:numRef>
          </c:val>
          <c:extLst xmlns:c16r2="http://schemas.microsoft.com/office/drawing/2015/06/chart">
            <c:ext xmlns:c16="http://schemas.microsoft.com/office/drawing/2014/chart" uri="{C3380CC4-5D6E-409C-BE32-E72D297353CC}">
              <c16:uniqueId val="{00000000-C56F-4E83-9B78-358C85B2D87E}"/>
            </c:ext>
          </c:extLst>
        </c:ser>
        <c:dLbls>
          <c:showLegendKey val="0"/>
          <c:showVal val="0"/>
          <c:showCatName val="0"/>
          <c:showSerName val="0"/>
          <c:showPercent val="0"/>
          <c:showBubbleSize val="0"/>
        </c:dLbls>
        <c:gapWidth val="150"/>
        <c:axId val="86832640"/>
        <c:axId val="868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C56F-4E83-9B78-358C85B2D87E}"/>
            </c:ext>
          </c:extLst>
        </c:ser>
        <c:dLbls>
          <c:showLegendKey val="0"/>
          <c:showVal val="0"/>
          <c:showCatName val="0"/>
          <c:showSerName val="0"/>
          <c:showPercent val="0"/>
          <c:showBubbleSize val="0"/>
        </c:dLbls>
        <c:marker val="1"/>
        <c:smooth val="0"/>
        <c:axId val="86832640"/>
        <c:axId val="86834176"/>
      </c:lineChart>
      <c:dateAx>
        <c:axId val="86832640"/>
        <c:scaling>
          <c:orientation val="minMax"/>
        </c:scaling>
        <c:delete val="1"/>
        <c:axPos val="b"/>
        <c:numFmt formatCode="ge" sourceLinked="1"/>
        <c:majorTickMark val="none"/>
        <c:minorTickMark val="none"/>
        <c:tickLblPos val="none"/>
        <c:crossAx val="86834176"/>
        <c:crosses val="autoZero"/>
        <c:auto val="1"/>
        <c:lblOffset val="100"/>
        <c:baseTimeUnit val="years"/>
      </c:dateAx>
      <c:valAx>
        <c:axId val="868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108.19</c:v>
                </c:pt>
                <c:pt idx="1">
                  <c:v>2.83</c:v>
                </c:pt>
                <c:pt idx="2">
                  <c:v>2.83</c:v>
                </c:pt>
                <c:pt idx="3">
                  <c:v>0.65</c:v>
                </c:pt>
                <c:pt idx="4">
                  <c:v>0.03</c:v>
                </c:pt>
              </c:numCache>
            </c:numRef>
          </c:val>
          <c:extLst xmlns:c16r2="http://schemas.microsoft.com/office/drawing/2015/06/chart">
            <c:ext xmlns:c16="http://schemas.microsoft.com/office/drawing/2014/chart" uri="{C3380CC4-5D6E-409C-BE32-E72D297353CC}">
              <c16:uniqueId val="{00000000-EA6A-4C03-9104-A00158B24832}"/>
            </c:ext>
          </c:extLst>
        </c:ser>
        <c:dLbls>
          <c:showLegendKey val="0"/>
          <c:showVal val="0"/>
          <c:showCatName val="0"/>
          <c:showSerName val="0"/>
          <c:showPercent val="0"/>
          <c:showBubbleSize val="0"/>
        </c:dLbls>
        <c:gapWidth val="150"/>
        <c:axId val="86541824"/>
        <c:axId val="865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EA6A-4C03-9104-A00158B24832}"/>
            </c:ext>
          </c:extLst>
        </c:ser>
        <c:dLbls>
          <c:showLegendKey val="0"/>
          <c:showVal val="0"/>
          <c:showCatName val="0"/>
          <c:showSerName val="0"/>
          <c:showPercent val="0"/>
          <c:showBubbleSize val="0"/>
        </c:dLbls>
        <c:marker val="1"/>
        <c:smooth val="0"/>
        <c:axId val="86541824"/>
        <c:axId val="86543744"/>
      </c:lineChart>
      <c:dateAx>
        <c:axId val="86541824"/>
        <c:scaling>
          <c:orientation val="minMax"/>
        </c:scaling>
        <c:delete val="1"/>
        <c:axPos val="b"/>
        <c:numFmt formatCode="ge" sourceLinked="1"/>
        <c:majorTickMark val="none"/>
        <c:minorTickMark val="none"/>
        <c:tickLblPos val="none"/>
        <c:crossAx val="86543744"/>
        <c:crosses val="autoZero"/>
        <c:auto val="1"/>
        <c:lblOffset val="100"/>
        <c:baseTimeUnit val="years"/>
      </c:dateAx>
      <c:valAx>
        <c:axId val="865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1679.28</c:v>
                </c:pt>
                <c:pt idx="1">
                  <c:v>1475.08</c:v>
                </c:pt>
                <c:pt idx="2">
                  <c:v>1414.38</c:v>
                </c:pt>
                <c:pt idx="3">
                  <c:v>1701.97</c:v>
                </c:pt>
                <c:pt idx="4">
                  <c:v>1653.51</c:v>
                </c:pt>
              </c:numCache>
            </c:numRef>
          </c:val>
          <c:extLst xmlns:c16r2="http://schemas.microsoft.com/office/drawing/2015/06/chart">
            <c:ext xmlns:c16="http://schemas.microsoft.com/office/drawing/2014/chart" uri="{C3380CC4-5D6E-409C-BE32-E72D297353CC}">
              <c16:uniqueId val="{00000000-198F-48B3-B215-0CFD248F555C}"/>
            </c:ext>
          </c:extLst>
        </c:ser>
        <c:dLbls>
          <c:showLegendKey val="0"/>
          <c:showVal val="0"/>
          <c:showCatName val="0"/>
          <c:showSerName val="0"/>
          <c:showPercent val="0"/>
          <c:showBubbleSize val="0"/>
        </c:dLbls>
        <c:gapWidth val="150"/>
        <c:axId val="86585344"/>
        <c:axId val="865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98F-48B3-B215-0CFD248F555C}"/>
            </c:ext>
          </c:extLst>
        </c:ser>
        <c:dLbls>
          <c:showLegendKey val="0"/>
          <c:showVal val="0"/>
          <c:showCatName val="0"/>
          <c:showSerName val="0"/>
          <c:showPercent val="0"/>
          <c:showBubbleSize val="0"/>
        </c:dLbls>
        <c:marker val="1"/>
        <c:smooth val="0"/>
        <c:axId val="86585344"/>
        <c:axId val="86587264"/>
      </c:lineChart>
      <c:dateAx>
        <c:axId val="86585344"/>
        <c:scaling>
          <c:orientation val="minMax"/>
        </c:scaling>
        <c:delete val="1"/>
        <c:axPos val="b"/>
        <c:numFmt formatCode="ge" sourceLinked="1"/>
        <c:majorTickMark val="none"/>
        <c:minorTickMark val="none"/>
        <c:tickLblPos val="none"/>
        <c:crossAx val="86587264"/>
        <c:crosses val="autoZero"/>
        <c:auto val="1"/>
        <c:lblOffset val="100"/>
        <c:baseTimeUnit val="years"/>
      </c:dateAx>
      <c:valAx>
        <c:axId val="865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72.78</c:v>
                </c:pt>
                <c:pt idx="1">
                  <c:v>75.7</c:v>
                </c:pt>
                <c:pt idx="2">
                  <c:v>81.59</c:v>
                </c:pt>
                <c:pt idx="3">
                  <c:v>76.11</c:v>
                </c:pt>
                <c:pt idx="4">
                  <c:v>58.87</c:v>
                </c:pt>
              </c:numCache>
            </c:numRef>
          </c:val>
          <c:extLst xmlns:c16r2="http://schemas.microsoft.com/office/drawing/2015/06/chart">
            <c:ext xmlns:c16="http://schemas.microsoft.com/office/drawing/2014/chart" uri="{C3380CC4-5D6E-409C-BE32-E72D297353CC}">
              <c16:uniqueId val="{00000000-2BD5-4FDF-83BD-23A99EBECA10}"/>
            </c:ext>
          </c:extLst>
        </c:ser>
        <c:dLbls>
          <c:showLegendKey val="0"/>
          <c:showVal val="0"/>
          <c:showCatName val="0"/>
          <c:showSerName val="0"/>
          <c:showPercent val="0"/>
          <c:showBubbleSize val="0"/>
        </c:dLbls>
        <c:gapWidth val="150"/>
        <c:axId val="86622592"/>
        <c:axId val="8662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BD5-4FDF-83BD-23A99EBECA10}"/>
            </c:ext>
          </c:extLst>
        </c:ser>
        <c:dLbls>
          <c:showLegendKey val="0"/>
          <c:showVal val="0"/>
          <c:showCatName val="0"/>
          <c:showSerName val="0"/>
          <c:showPercent val="0"/>
          <c:showBubbleSize val="0"/>
        </c:dLbls>
        <c:marker val="1"/>
        <c:smooth val="0"/>
        <c:axId val="86622592"/>
        <c:axId val="86624512"/>
      </c:lineChart>
      <c:dateAx>
        <c:axId val="86622592"/>
        <c:scaling>
          <c:orientation val="minMax"/>
        </c:scaling>
        <c:delete val="1"/>
        <c:axPos val="b"/>
        <c:numFmt formatCode="ge" sourceLinked="1"/>
        <c:majorTickMark val="none"/>
        <c:minorTickMark val="none"/>
        <c:tickLblPos val="none"/>
        <c:crossAx val="86624512"/>
        <c:crosses val="autoZero"/>
        <c:auto val="1"/>
        <c:lblOffset val="100"/>
        <c:baseTimeUnit val="years"/>
      </c:dateAx>
      <c:valAx>
        <c:axId val="866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278.86</c:v>
                </c:pt>
                <c:pt idx="1">
                  <c:v>290.92</c:v>
                </c:pt>
                <c:pt idx="2">
                  <c:v>276.23</c:v>
                </c:pt>
                <c:pt idx="3">
                  <c:v>296.02</c:v>
                </c:pt>
                <c:pt idx="4">
                  <c:v>384.64</c:v>
                </c:pt>
              </c:numCache>
            </c:numRef>
          </c:val>
          <c:extLst xmlns:c16r2="http://schemas.microsoft.com/office/drawing/2015/06/chart">
            <c:ext xmlns:c16="http://schemas.microsoft.com/office/drawing/2014/chart" uri="{C3380CC4-5D6E-409C-BE32-E72D297353CC}">
              <c16:uniqueId val="{00000000-A9B8-4A4B-AE5C-49F5CB2A6DAB}"/>
            </c:ext>
          </c:extLst>
        </c:ser>
        <c:dLbls>
          <c:showLegendKey val="0"/>
          <c:showVal val="0"/>
          <c:showCatName val="0"/>
          <c:showSerName val="0"/>
          <c:showPercent val="0"/>
          <c:showBubbleSize val="0"/>
        </c:dLbls>
        <c:gapWidth val="150"/>
        <c:axId val="86725376"/>
        <c:axId val="867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9B8-4A4B-AE5C-49F5CB2A6DAB}"/>
            </c:ext>
          </c:extLst>
        </c:ser>
        <c:dLbls>
          <c:showLegendKey val="0"/>
          <c:showVal val="0"/>
          <c:showCatName val="0"/>
          <c:showSerName val="0"/>
          <c:showPercent val="0"/>
          <c:showBubbleSize val="0"/>
        </c:dLbls>
        <c:marker val="1"/>
        <c:smooth val="0"/>
        <c:axId val="86725376"/>
        <c:axId val="86727296"/>
      </c:lineChart>
      <c:dateAx>
        <c:axId val="86725376"/>
        <c:scaling>
          <c:orientation val="minMax"/>
        </c:scaling>
        <c:delete val="1"/>
        <c:axPos val="b"/>
        <c:numFmt formatCode="ge" sourceLinked="1"/>
        <c:majorTickMark val="none"/>
        <c:minorTickMark val="none"/>
        <c:tickLblPos val="none"/>
        <c:crossAx val="86727296"/>
        <c:crosses val="autoZero"/>
        <c:auto val="1"/>
        <c:lblOffset val="100"/>
        <c:baseTimeUnit val="years"/>
      </c:dateAx>
      <c:valAx>
        <c:axId val="867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　香美町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18176</v>
      </c>
      <c r="AM8" s="67"/>
      <c r="AN8" s="67"/>
      <c r="AO8" s="67"/>
      <c r="AP8" s="67"/>
      <c r="AQ8" s="67"/>
      <c r="AR8" s="67"/>
      <c r="AS8" s="67"/>
      <c r="AT8" s="66">
        <f>データ!T6</f>
        <v>368.77</v>
      </c>
      <c r="AU8" s="66"/>
      <c r="AV8" s="66"/>
      <c r="AW8" s="66"/>
      <c r="AX8" s="66"/>
      <c r="AY8" s="66"/>
      <c r="AZ8" s="66"/>
      <c r="BA8" s="66"/>
      <c r="BB8" s="66">
        <f>データ!U6</f>
        <v>49.29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17.690000000000001</v>
      </c>
      <c r="J10" s="66"/>
      <c r="K10" s="66"/>
      <c r="L10" s="66"/>
      <c r="M10" s="66"/>
      <c r="N10" s="66"/>
      <c r="O10" s="66"/>
      <c r="P10" s="66">
        <f>データ!P6</f>
        <v>9.5</v>
      </c>
      <c r="Q10" s="66"/>
      <c r="R10" s="66"/>
      <c r="S10" s="66"/>
      <c r="T10" s="66"/>
      <c r="U10" s="66"/>
      <c r="V10" s="66"/>
      <c r="W10" s="66">
        <f>データ!Q6</f>
        <v>78.180000000000007</v>
      </c>
      <c r="X10" s="66"/>
      <c r="Y10" s="66"/>
      <c r="Z10" s="66"/>
      <c r="AA10" s="66"/>
      <c r="AB10" s="66"/>
      <c r="AC10" s="66"/>
      <c r="AD10" s="67">
        <f>データ!R6</f>
        <v>4503</v>
      </c>
      <c r="AE10" s="67"/>
      <c r="AF10" s="67"/>
      <c r="AG10" s="67"/>
      <c r="AH10" s="67"/>
      <c r="AI10" s="67"/>
      <c r="AJ10" s="67"/>
      <c r="AK10" s="2"/>
      <c r="AL10" s="67">
        <f>データ!V6</f>
        <v>1713</v>
      </c>
      <c r="AM10" s="67"/>
      <c r="AN10" s="67"/>
      <c r="AO10" s="67"/>
      <c r="AP10" s="67"/>
      <c r="AQ10" s="67"/>
      <c r="AR10" s="67"/>
      <c r="AS10" s="67"/>
      <c r="AT10" s="66">
        <f>データ!W6</f>
        <v>0.55000000000000004</v>
      </c>
      <c r="AU10" s="66"/>
      <c r="AV10" s="66"/>
      <c r="AW10" s="66"/>
      <c r="AX10" s="66"/>
      <c r="AY10" s="66"/>
      <c r="AZ10" s="66"/>
      <c r="BA10" s="66"/>
      <c r="BB10" s="66">
        <f>データ!X6</f>
        <v>3114.55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8m9eOEtmxoi/FWYHq0R/g9fk6LMubbTpMUxZTANqvbZwZYxaPD9p2xm9cuvLVXBEgxdWApIFOgndOaKl3KqTUg==" saltValue="ZA8EkSqzDiH+4vRyMA9mT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285854</v>
      </c>
      <c r="D6" s="33">
        <f t="shared" si="3"/>
        <v>46</v>
      </c>
      <c r="E6" s="33">
        <f t="shared" si="3"/>
        <v>17</v>
      </c>
      <c r="F6" s="33">
        <f t="shared" si="3"/>
        <v>5</v>
      </c>
      <c r="G6" s="33">
        <f t="shared" si="3"/>
        <v>0</v>
      </c>
      <c r="H6" s="33" t="str">
        <f t="shared" si="3"/>
        <v>兵庫県　香美町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17.690000000000001</v>
      </c>
      <c r="P6" s="34">
        <f t="shared" si="3"/>
        <v>9.5</v>
      </c>
      <c r="Q6" s="34">
        <f t="shared" si="3"/>
        <v>78.180000000000007</v>
      </c>
      <c r="R6" s="34">
        <f t="shared" si="3"/>
        <v>4503</v>
      </c>
      <c r="S6" s="34">
        <f t="shared" si="3"/>
        <v>18176</v>
      </c>
      <c r="T6" s="34">
        <f t="shared" si="3"/>
        <v>368.77</v>
      </c>
      <c r="U6" s="34">
        <f t="shared" si="3"/>
        <v>49.29</v>
      </c>
      <c r="V6" s="34">
        <f t="shared" si="3"/>
        <v>1713</v>
      </c>
      <c r="W6" s="34">
        <f t="shared" si="3"/>
        <v>0.55000000000000004</v>
      </c>
      <c r="X6" s="34">
        <f t="shared" si="3"/>
        <v>3114.55</v>
      </c>
      <c r="Y6" s="35">
        <f>IF(Y7="",NA(),Y7)</f>
        <v>86.36</v>
      </c>
      <c r="Z6" s="35">
        <f t="shared" ref="Z6:AH6" si="4">IF(Z7="",NA(),Z7)</f>
        <v>92.23</v>
      </c>
      <c r="AA6" s="35">
        <f t="shared" si="4"/>
        <v>93.38</v>
      </c>
      <c r="AB6" s="35">
        <f t="shared" si="4"/>
        <v>95.14</v>
      </c>
      <c r="AC6" s="35">
        <f t="shared" si="4"/>
        <v>95.97</v>
      </c>
      <c r="AD6" s="35">
        <f t="shared" si="4"/>
        <v>93.62</v>
      </c>
      <c r="AE6" s="35">
        <f t="shared" si="4"/>
        <v>97.53</v>
      </c>
      <c r="AF6" s="35">
        <f t="shared" si="4"/>
        <v>99.64</v>
      </c>
      <c r="AG6" s="35">
        <f t="shared" si="4"/>
        <v>99.66</v>
      </c>
      <c r="AH6" s="35">
        <f t="shared" si="4"/>
        <v>100.95</v>
      </c>
      <c r="AI6" s="34" t="str">
        <f>IF(AI7="","",IF(AI7="-","【-】","【"&amp;SUBSTITUTE(TEXT(AI7,"#,##0.00"),"-","△")&amp;"】"))</f>
        <v>【100.96】</v>
      </c>
      <c r="AJ6" s="35">
        <f>IF(AJ7="",NA(),AJ7)</f>
        <v>2159.5</v>
      </c>
      <c r="AK6" s="35">
        <f t="shared" ref="AK6:AS6" si="5">IF(AK7="",NA(),AK7)</f>
        <v>2029.29</v>
      </c>
      <c r="AL6" s="35">
        <f t="shared" si="5"/>
        <v>2073.54</v>
      </c>
      <c r="AM6" s="35">
        <f t="shared" si="5"/>
        <v>2175.6799999999998</v>
      </c>
      <c r="AN6" s="35">
        <f t="shared" si="5"/>
        <v>2218.4299999999998</v>
      </c>
      <c r="AO6" s="35">
        <f t="shared" si="5"/>
        <v>280.08</v>
      </c>
      <c r="AP6" s="35">
        <f t="shared" si="5"/>
        <v>223.09</v>
      </c>
      <c r="AQ6" s="35">
        <f t="shared" si="5"/>
        <v>214.61</v>
      </c>
      <c r="AR6" s="35">
        <f t="shared" si="5"/>
        <v>225.39</v>
      </c>
      <c r="AS6" s="35">
        <f t="shared" si="5"/>
        <v>224.04</v>
      </c>
      <c r="AT6" s="34" t="str">
        <f>IF(AT7="","",IF(AT7="-","【-】","【"&amp;SUBSTITUTE(TEXT(AT7,"#,##0.00"),"-","△")&amp;"】"))</f>
        <v>【198.51】</v>
      </c>
      <c r="AU6" s="35">
        <f>IF(AU7="",NA(),AU7)</f>
        <v>108.19</v>
      </c>
      <c r="AV6" s="35">
        <f t="shared" ref="AV6:BD6" si="6">IF(AV7="",NA(),AV7)</f>
        <v>2.83</v>
      </c>
      <c r="AW6" s="35">
        <f t="shared" si="6"/>
        <v>2.83</v>
      </c>
      <c r="AX6" s="35">
        <f t="shared" si="6"/>
        <v>0.65</v>
      </c>
      <c r="AY6" s="35">
        <f t="shared" si="6"/>
        <v>0.03</v>
      </c>
      <c r="AZ6" s="35">
        <f t="shared" si="6"/>
        <v>124.2</v>
      </c>
      <c r="BA6" s="35">
        <f t="shared" si="6"/>
        <v>33.03</v>
      </c>
      <c r="BB6" s="35">
        <f t="shared" si="6"/>
        <v>29.45</v>
      </c>
      <c r="BC6" s="35">
        <f t="shared" si="6"/>
        <v>31.84</v>
      </c>
      <c r="BD6" s="35">
        <f t="shared" si="6"/>
        <v>29.91</v>
      </c>
      <c r="BE6" s="34" t="str">
        <f>IF(BE7="","",IF(BE7="-","【-】","【"&amp;SUBSTITUTE(TEXT(BE7,"#,##0.00"),"-","△")&amp;"】"))</f>
        <v>【32.86】</v>
      </c>
      <c r="BF6" s="35">
        <f>IF(BF7="",NA(),BF7)</f>
        <v>1679.28</v>
      </c>
      <c r="BG6" s="35">
        <f t="shared" ref="BG6:BO6" si="7">IF(BG7="",NA(),BG7)</f>
        <v>1475.08</v>
      </c>
      <c r="BH6" s="35">
        <f t="shared" si="7"/>
        <v>1414.38</v>
      </c>
      <c r="BI6" s="35">
        <f t="shared" si="7"/>
        <v>1701.97</v>
      </c>
      <c r="BJ6" s="35">
        <f t="shared" si="7"/>
        <v>1653.51</v>
      </c>
      <c r="BK6" s="35">
        <f t="shared" si="7"/>
        <v>1126.77</v>
      </c>
      <c r="BL6" s="35">
        <f t="shared" si="7"/>
        <v>1044.8</v>
      </c>
      <c r="BM6" s="35">
        <f t="shared" si="7"/>
        <v>1081.8</v>
      </c>
      <c r="BN6" s="35">
        <f t="shared" si="7"/>
        <v>974.93</v>
      </c>
      <c r="BO6" s="35">
        <f t="shared" si="7"/>
        <v>855.8</v>
      </c>
      <c r="BP6" s="34" t="str">
        <f>IF(BP7="","",IF(BP7="-","【-】","【"&amp;SUBSTITUTE(TEXT(BP7,"#,##0.00"),"-","△")&amp;"】"))</f>
        <v>【814.89】</v>
      </c>
      <c r="BQ6" s="35">
        <f>IF(BQ7="",NA(),BQ7)</f>
        <v>72.78</v>
      </c>
      <c r="BR6" s="35">
        <f t="shared" ref="BR6:BZ6" si="8">IF(BR7="",NA(),BR7)</f>
        <v>75.7</v>
      </c>
      <c r="BS6" s="35">
        <f t="shared" si="8"/>
        <v>81.59</v>
      </c>
      <c r="BT6" s="35">
        <f t="shared" si="8"/>
        <v>76.11</v>
      </c>
      <c r="BU6" s="35">
        <f t="shared" si="8"/>
        <v>58.87</v>
      </c>
      <c r="BV6" s="35">
        <f t="shared" si="8"/>
        <v>50.9</v>
      </c>
      <c r="BW6" s="35">
        <f t="shared" si="8"/>
        <v>50.82</v>
      </c>
      <c r="BX6" s="35">
        <f t="shared" si="8"/>
        <v>52.19</v>
      </c>
      <c r="BY6" s="35">
        <f t="shared" si="8"/>
        <v>55.32</v>
      </c>
      <c r="BZ6" s="35">
        <f t="shared" si="8"/>
        <v>59.8</v>
      </c>
      <c r="CA6" s="34" t="str">
        <f>IF(CA7="","",IF(CA7="-","【-】","【"&amp;SUBSTITUTE(TEXT(CA7,"#,##0.00"),"-","△")&amp;"】"))</f>
        <v>【60.64】</v>
      </c>
      <c r="CB6" s="35">
        <f>IF(CB7="",NA(),CB7)</f>
        <v>278.86</v>
      </c>
      <c r="CC6" s="35">
        <f t="shared" ref="CC6:CK6" si="9">IF(CC7="",NA(),CC7)</f>
        <v>290.92</v>
      </c>
      <c r="CD6" s="35">
        <f t="shared" si="9"/>
        <v>276.23</v>
      </c>
      <c r="CE6" s="35">
        <f t="shared" si="9"/>
        <v>296.02</v>
      </c>
      <c r="CF6" s="35">
        <f t="shared" si="9"/>
        <v>384.64</v>
      </c>
      <c r="CG6" s="35">
        <f t="shared" si="9"/>
        <v>293.27</v>
      </c>
      <c r="CH6" s="35">
        <f t="shared" si="9"/>
        <v>300.52</v>
      </c>
      <c r="CI6" s="35">
        <f t="shared" si="9"/>
        <v>296.14</v>
      </c>
      <c r="CJ6" s="35">
        <f t="shared" si="9"/>
        <v>283.17</v>
      </c>
      <c r="CK6" s="35">
        <f t="shared" si="9"/>
        <v>263.76</v>
      </c>
      <c r="CL6" s="34" t="str">
        <f>IF(CL7="","",IF(CL7="-","【-】","【"&amp;SUBSTITUTE(TEXT(CL7,"#,##0.00"),"-","△")&amp;"】"))</f>
        <v>【255.52】</v>
      </c>
      <c r="CM6" s="35">
        <f>IF(CM7="",NA(),CM7)</f>
        <v>37.56</v>
      </c>
      <c r="CN6" s="35">
        <f t="shared" ref="CN6:CV6" si="10">IF(CN7="",NA(),CN7)</f>
        <v>41.43</v>
      </c>
      <c r="CO6" s="35">
        <f t="shared" si="10"/>
        <v>37.78</v>
      </c>
      <c r="CP6" s="35">
        <f t="shared" si="10"/>
        <v>35.159999999999997</v>
      </c>
      <c r="CQ6" s="35">
        <f t="shared" si="10"/>
        <v>35.450000000000003</v>
      </c>
      <c r="CR6" s="35">
        <f t="shared" si="10"/>
        <v>53.78</v>
      </c>
      <c r="CS6" s="35">
        <f t="shared" si="10"/>
        <v>53.24</v>
      </c>
      <c r="CT6" s="35">
        <f t="shared" si="10"/>
        <v>52.31</v>
      </c>
      <c r="CU6" s="35">
        <f t="shared" si="10"/>
        <v>60.65</v>
      </c>
      <c r="CV6" s="35">
        <f t="shared" si="10"/>
        <v>51.75</v>
      </c>
      <c r="CW6" s="34" t="str">
        <f>IF(CW7="","",IF(CW7="-","【-】","【"&amp;SUBSTITUTE(TEXT(CW7,"#,##0.00"),"-","△")&amp;"】"))</f>
        <v>【52.49】</v>
      </c>
      <c r="CX6" s="35">
        <f>IF(CX7="",NA(),CX7)</f>
        <v>82.32</v>
      </c>
      <c r="CY6" s="35">
        <f t="shared" ref="CY6:DG6" si="11">IF(CY7="",NA(),CY7)</f>
        <v>89.31</v>
      </c>
      <c r="CZ6" s="35">
        <f t="shared" si="11"/>
        <v>89.69</v>
      </c>
      <c r="DA6" s="35">
        <f t="shared" si="11"/>
        <v>90.15</v>
      </c>
      <c r="DB6" s="35">
        <f t="shared" si="11"/>
        <v>87.8</v>
      </c>
      <c r="DC6" s="35">
        <f t="shared" si="11"/>
        <v>84.06</v>
      </c>
      <c r="DD6" s="35">
        <f t="shared" si="11"/>
        <v>84.07</v>
      </c>
      <c r="DE6" s="35">
        <f t="shared" si="11"/>
        <v>84.32</v>
      </c>
      <c r="DF6" s="35">
        <f t="shared" si="11"/>
        <v>84.58</v>
      </c>
      <c r="DG6" s="35">
        <f t="shared" si="11"/>
        <v>84.84</v>
      </c>
      <c r="DH6" s="34" t="str">
        <f>IF(DH7="","",IF(DH7="-","【-】","【"&amp;SUBSTITUTE(TEXT(DH7,"#,##0.00"),"-","△")&amp;"】"))</f>
        <v>【85.49】</v>
      </c>
      <c r="DI6" s="35">
        <f>IF(DI7="",NA(),DI7)</f>
        <v>2.4300000000000002</v>
      </c>
      <c r="DJ6" s="35">
        <f t="shared" ref="DJ6:DR6" si="12">IF(DJ7="",NA(),DJ7)</f>
        <v>7.97</v>
      </c>
      <c r="DK6" s="35">
        <f t="shared" si="12"/>
        <v>11.72</v>
      </c>
      <c r="DL6" s="35">
        <f t="shared" si="12"/>
        <v>15.41</v>
      </c>
      <c r="DM6" s="35">
        <f t="shared" si="12"/>
        <v>19.05</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285854</v>
      </c>
      <c r="D7" s="37">
        <v>46</v>
      </c>
      <c r="E7" s="37">
        <v>17</v>
      </c>
      <c r="F7" s="37">
        <v>5</v>
      </c>
      <c r="G7" s="37">
        <v>0</v>
      </c>
      <c r="H7" s="37" t="s">
        <v>108</v>
      </c>
      <c r="I7" s="37" t="s">
        <v>109</v>
      </c>
      <c r="J7" s="37" t="s">
        <v>110</v>
      </c>
      <c r="K7" s="37" t="s">
        <v>111</v>
      </c>
      <c r="L7" s="37" t="s">
        <v>112</v>
      </c>
      <c r="M7" s="37" t="s">
        <v>113</v>
      </c>
      <c r="N7" s="38" t="s">
        <v>114</v>
      </c>
      <c r="O7" s="38">
        <v>17.690000000000001</v>
      </c>
      <c r="P7" s="38">
        <v>9.5</v>
      </c>
      <c r="Q7" s="38">
        <v>78.180000000000007</v>
      </c>
      <c r="R7" s="38">
        <v>4503</v>
      </c>
      <c r="S7" s="38">
        <v>18176</v>
      </c>
      <c r="T7" s="38">
        <v>368.77</v>
      </c>
      <c r="U7" s="38">
        <v>49.29</v>
      </c>
      <c r="V7" s="38">
        <v>1713</v>
      </c>
      <c r="W7" s="38">
        <v>0.55000000000000004</v>
      </c>
      <c r="X7" s="38">
        <v>3114.55</v>
      </c>
      <c r="Y7" s="38">
        <v>86.36</v>
      </c>
      <c r="Z7" s="38">
        <v>92.23</v>
      </c>
      <c r="AA7" s="38">
        <v>93.38</v>
      </c>
      <c r="AB7" s="38">
        <v>95.14</v>
      </c>
      <c r="AC7" s="38">
        <v>95.97</v>
      </c>
      <c r="AD7" s="38">
        <v>93.62</v>
      </c>
      <c r="AE7" s="38">
        <v>97.53</v>
      </c>
      <c r="AF7" s="38">
        <v>99.64</v>
      </c>
      <c r="AG7" s="38">
        <v>99.66</v>
      </c>
      <c r="AH7" s="38">
        <v>100.95</v>
      </c>
      <c r="AI7" s="38">
        <v>100.96</v>
      </c>
      <c r="AJ7" s="38">
        <v>2159.5</v>
      </c>
      <c r="AK7" s="38">
        <v>2029.29</v>
      </c>
      <c r="AL7" s="38">
        <v>2073.54</v>
      </c>
      <c r="AM7" s="38">
        <v>2175.6799999999998</v>
      </c>
      <c r="AN7" s="38">
        <v>2218.4299999999998</v>
      </c>
      <c r="AO7" s="38">
        <v>280.08</v>
      </c>
      <c r="AP7" s="38">
        <v>223.09</v>
      </c>
      <c r="AQ7" s="38">
        <v>214.61</v>
      </c>
      <c r="AR7" s="38">
        <v>225.39</v>
      </c>
      <c r="AS7" s="38">
        <v>224.04</v>
      </c>
      <c r="AT7" s="38">
        <v>198.51</v>
      </c>
      <c r="AU7" s="38">
        <v>108.19</v>
      </c>
      <c r="AV7" s="38">
        <v>2.83</v>
      </c>
      <c r="AW7" s="38">
        <v>2.83</v>
      </c>
      <c r="AX7" s="38">
        <v>0.65</v>
      </c>
      <c r="AY7" s="38">
        <v>0.03</v>
      </c>
      <c r="AZ7" s="38">
        <v>124.2</v>
      </c>
      <c r="BA7" s="38">
        <v>33.03</v>
      </c>
      <c r="BB7" s="38">
        <v>29.45</v>
      </c>
      <c r="BC7" s="38">
        <v>31.84</v>
      </c>
      <c r="BD7" s="38">
        <v>29.91</v>
      </c>
      <c r="BE7" s="38">
        <v>32.86</v>
      </c>
      <c r="BF7" s="38">
        <v>1679.28</v>
      </c>
      <c r="BG7" s="38">
        <v>1475.08</v>
      </c>
      <c r="BH7" s="38">
        <v>1414.38</v>
      </c>
      <c r="BI7" s="38">
        <v>1701.97</v>
      </c>
      <c r="BJ7" s="38">
        <v>1653.51</v>
      </c>
      <c r="BK7" s="38">
        <v>1126.77</v>
      </c>
      <c r="BL7" s="38">
        <v>1044.8</v>
      </c>
      <c r="BM7" s="38">
        <v>1081.8</v>
      </c>
      <c r="BN7" s="38">
        <v>974.93</v>
      </c>
      <c r="BO7" s="38">
        <v>855.8</v>
      </c>
      <c r="BP7" s="38">
        <v>814.89</v>
      </c>
      <c r="BQ7" s="38">
        <v>72.78</v>
      </c>
      <c r="BR7" s="38">
        <v>75.7</v>
      </c>
      <c r="BS7" s="38">
        <v>81.59</v>
      </c>
      <c r="BT7" s="38">
        <v>76.11</v>
      </c>
      <c r="BU7" s="38">
        <v>58.87</v>
      </c>
      <c r="BV7" s="38">
        <v>50.9</v>
      </c>
      <c r="BW7" s="38">
        <v>50.82</v>
      </c>
      <c r="BX7" s="38">
        <v>52.19</v>
      </c>
      <c r="BY7" s="38">
        <v>55.32</v>
      </c>
      <c r="BZ7" s="38">
        <v>59.8</v>
      </c>
      <c r="CA7" s="38">
        <v>60.64</v>
      </c>
      <c r="CB7" s="38">
        <v>278.86</v>
      </c>
      <c r="CC7" s="38">
        <v>290.92</v>
      </c>
      <c r="CD7" s="38">
        <v>276.23</v>
      </c>
      <c r="CE7" s="38">
        <v>296.02</v>
      </c>
      <c r="CF7" s="38">
        <v>384.64</v>
      </c>
      <c r="CG7" s="38">
        <v>293.27</v>
      </c>
      <c r="CH7" s="38">
        <v>300.52</v>
      </c>
      <c r="CI7" s="38">
        <v>296.14</v>
      </c>
      <c r="CJ7" s="38">
        <v>283.17</v>
      </c>
      <c r="CK7" s="38">
        <v>263.76</v>
      </c>
      <c r="CL7" s="38">
        <v>255.52</v>
      </c>
      <c r="CM7" s="38">
        <v>37.56</v>
      </c>
      <c r="CN7" s="38">
        <v>41.43</v>
      </c>
      <c r="CO7" s="38">
        <v>37.78</v>
      </c>
      <c r="CP7" s="38">
        <v>35.159999999999997</v>
      </c>
      <c r="CQ7" s="38">
        <v>35.450000000000003</v>
      </c>
      <c r="CR7" s="38">
        <v>53.78</v>
      </c>
      <c r="CS7" s="38">
        <v>53.24</v>
      </c>
      <c r="CT7" s="38">
        <v>52.31</v>
      </c>
      <c r="CU7" s="38">
        <v>60.65</v>
      </c>
      <c r="CV7" s="38">
        <v>51.75</v>
      </c>
      <c r="CW7" s="38">
        <v>52.49</v>
      </c>
      <c r="CX7" s="38">
        <v>82.32</v>
      </c>
      <c r="CY7" s="38">
        <v>89.31</v>
      </c>
      <c r="CZ7" s="38">
        <v>89.69</v>
      </c>
      <c r="DA7" s="38">
        <v>90.15</v>
      </c>
      <c r="DB7" s="38">
        <v>87.8</v>
      </c>
      <c r="DC7" s="38">
        <v>84.06</v>
      </c>
      <c r="DD7" s="38">
        <v>84.07</v>
      </c>
      <c r="DE7" s="38">
        <v>84.32</v>
      </c>
      <c r="DF7" s="38">
        <v>84.58</v>
      </c>
      <c r="DG7" s="38">
        <v>84.84</v>
      </c>
      <c r="DH7" s="38">
        <v>85.49</v>
      </c>
      <c r="DI7" s="38">
        <v>2.4300000000000002</v>
      </c>
      <c r="DJ7" s="38">
        <v>7.97</v>
      </c>
      <c r="DK7" s="38">
        <v>11.72</v>
      </c>
      <c r="DL7" s="38">
        <v>15.41</v>
      </c>
      <c r="DM7" s="38">
        <v>19.05</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香美町_財政課</cp:lastModifiedBy>
  <cp:lastPrinted>2019-03-13T00:06:22Z</cp:lastPrinted>
  <dcterms:created xsi:type="dcterms:W3CDTF">2018-12-03T08:55:51Z</dcterms:created>
  <dcterms:modified xsi:type="dcterms:W3CDTF">2019-03-13T00:06:28Z</dcterms:modified>
  <cp:category/>
</cp:coreProperties>
</file>