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yasunori_tanihara\Desktop\（2022.01.07）【依頼】経営比較分析表（R2決算）について（〆1月24日（月）中）\R2経営分析比較表一式\香美町提出用\"/>
    </mc:Choice>
  </mc:AlternateContent>
  <xr:revisionPtr revIDLastSave="0" documentId="13_ncr:1_{3689DD89-68C7-41C9-885F-DFF60BBB5BD8}" xr6:coauthVersionLast="47" xr6:coauthVersionMax="47" xr10:uidLastSave="{00000000-0000-0000-0000-000000000000}"/>
  <workbookProtection workbookAlgorithmName="SHA-512" workbookHashValue="uenP8wRKthp2B7mQKfZQmTp8Y/02GJm6bAjavVbSLzFsw/W3XEwm6Evyu+0RIcCtJx3u7H9tClk13Ws3rJEynw==" workbookSaltValue="blMvyi+OTAcR1e8yvZKkQQ==" workbookSpinCount="100000" lockStructure="1"/>
  <bookViews>
    <workbookView xWindow="-120" yWindow="-120" windowWidth="24240" windowHeight="131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P6" i="5"/>
  <c r="O6" i="5"/>
  <c r="I10" i="4" s="1"/>
  <c r="N6" i="5"/>
  <c r="M6" i="5"/>
  <c r="AD8" i="4" s="1"/>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P10" i="4"/>
  <c r="B10" i="4"/>
  <c r="AT8" i="4"/>
  <c r="W8" i="4"/>
  <c r="I8" i="4"/>
  <c r="B8" i="4"/>
  <c r="B6" i="4"/>
</calcChain>
</file>

<file path=xl/sharedStrings.xml><?xml version="1.0" encoding="utf-8"?>
<sst xmlns="http://schemas.openxmlformats.org/spreadsheetml/2006/main" count="231" uniqueCount="116">
  <si>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</si>
  <si>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</si>
  <si>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</si>
  <si>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</si>
  <si>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</si>
  <si>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</si>
  <si>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</si>
  <si>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</si>
  <si>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</si>
  <si>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</si>
  <si>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</si>
  <si>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</si>
  <si>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</si>
  <si>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</si>
  <si>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</si>
  <si>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</si>
  <si>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</si>
  <si>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</si>
  <si>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</si>
  <si>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</si>
  <si>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</si>
  <si>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</si>
  <si>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</si>
  <si>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</si>
  <si>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</si>
  <si>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</si>
  <si>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</si>
  <si>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</si>
  <si>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</si>
  <si>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</si>
  <si>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</si>
  <si>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</si>
  <si>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</si>
  <si>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</si>
  <si>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</si>
  <si>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</si>
  <si>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</si>
  <si>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</si>
  <si>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</si>
  <si>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</si>
  <si>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</si>
  <si>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</si>
  <si>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</si>
  <si>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</si>
  <si>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</si>
  <si>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</si>
  <si>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</si>
  <si>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</si>
  <si>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</si>
  <si>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</si>
  <si>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</si>
  <si>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</si>
  <si>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</si>
  <si>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</si>
  <si>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</si>
  <si>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</si>
  <si>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</si>
  <si>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</si>
  <si>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</si>
  <si>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</si>
  <si>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</si>
  <si>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</si>
  <si>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</si>
  <si>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</si>
  <si>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</si>
  <si>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</si>
  <si>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</si>
  <si>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</si>
  <si>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</si>
  <si>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</si>
  <si>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</si>
  <si>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</si>
  <si>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</si>
  <si>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</si>
  <si>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</si>
  <si>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</si>
  <si>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</si>
  <si>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</si>
  <si>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</si>
  <si>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</si>
  <si>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</si>
  <si>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</si>
  <si>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</si>
  <si>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</si>
  <si>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</si>
  <si>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</si>
  <si>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</si>
  <si>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</si>
  <si>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</si>
  <si>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</si>
  <si>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</si>
  <si>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</si>
  <si>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</si>
  <si>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</si>
  <si>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</si>
  <si>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</si>
  <si>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</si>
  <si>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</si>
  <si>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</si>
  <si>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</si>
  <si>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</si>
  <si>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</si>
  <si>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</si>
  <si>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</si>
  <si>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</si>
  <si>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</si>
  <si>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</si>
  <si>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</si>
  <si>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</si>
  <si>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</si>
  <si>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</si>
  <si>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</si>
  <si>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</si>
  <si>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は133.53％となり、100％超え（単年度収支が黒字）となっている。令和2年度以降は比率の分母を構成する経常費用のうち減価償却費が減少する傾向にあることから、今後も増加することが見込まれる。
　累積欠損金比率は、前年度より135.67ﾎﾟｲﾝﾄ減少したが、平成24年度以前（地方公営企業法適用前）に発行した下水道事業資本費平準化債等の影響から令和2年度で463.98％となり、類似団体平均、全国平均を大幅に上回っている。比率の分子である累積欠損金に影響する純損益は、令和2年度以降は減価償却費が減少する傾向にあることから、比率の増減は横ばいになることが見込まれる。
　流動比率は12.34％となり、100％を大きく下回っている（令和2年度末から1年以内の支払いに対応する資金が同年度末で不足）が、比率の分母となる流動負債のうち企業債償還金（翌年度償還分）に係る財源は、下水道使用料の他に1年以内に収入する一般会計繰入金、下水道事業資本費平準化債等を予定していることから、大きな影響はないと考えている。
　企業債残高対事業規模比率は、一般会計等が負担することが見込まれる企業債残高の割合が減少した影響から818.38％となり、前年度からは35.50ﾎﾟｲﾝﾄ減少している。
　経費回収率は104.23％となり、100％超えとなっていて、類似団体平均、全国平均を上回っている。また、汚水処理原価は225.64円となり、類似団体平均、全国平均を上回っている（有収水量1㎥当たりの処理費が高い）。ついては、令和2年度末で89.62％となっている水洗化率や施設利用率（R02で21.37％）の向上による有収水量の増加、使用料収入の確保に向けた取組を、今後も継続して進める必要がある。</t>
    <rPh sb="536" eb="538">
      <t>ゲンショウ</t>
    </rPh>
    <phoneticPr fontId="4"/>
  </si>
  <si>
    <t>　特定環境保全公共下水道事業（7処理区）は供用開始（最初：平成2年1月、最終：平成16年9月)から31年が経過したところであるが、有形固定資産減価償却率は31.42％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</si>
  <si>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2年1月、最終：平成16年9月)から31年が経過したところで、水洗化率は89.62％となっている。本町では、平成20年度から計3回（平成20年10月、平成23年7月、平成26年7月）の使用料改定を行ってきたところであるが、処理区内人口の自然減少等の影響から、さらなる水洗化率の向上による有収水量の増加、使用料収入の確保は、難しいと考えるため、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</si>
</sst>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FD-49B5-9443-13168EC9E3C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0.04</c:v>
                </c:pt>
                <c:pt idx="4">
                  <c:v>0.06</c:v>
                </c:pt>
              </c:numCache>
            </c:numRef>
          </c:val>
          <c:smooth val="0"/>
          <c:extLst>
            <c:ext xmlns:c16="http://schemas.microsoft.com/office/drawing/2014/chart" uri="{C3380CC4-5D6E-409C-BE32-E72D297353CC}">
              <c16:uniqueId val="{00000001-82FD-49B5-9443-13168EC9E3C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22.79</c:v>
                </c:pt>
                <c:pt idx="1">
                  <c:v>22.82</c:v>
                </c:pt>
                <c:pt idx="2">
                  <c:v>22.42</c:v>
                </c:pt>
                <c:pt idx="3">
                  <c:v>20.71</c:v>
                </c:pt>
                <c:pt idx="4">
                  <c:v>21.37</c:v>
                </c:pt>
              </c:numCache>
            </c:numRef>
          </c:val>
          <c:extLst>
            <c:ext xmlns:c16="http://schemas.microsoft.com/office/drawing/2014/chart" uri="{C3380CC4-5D6E-409C-BE32-E72D297353CC}">
              <c16:uniqueId val="{00000000-4F0D-4E6E-9071-1B0B8CA9B95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45.68</c:v>
                </c:pt>
                <c:pt idx="4">
                  <c:v>45.87</c:v>
                </c:pt>
              </c:numCache>
            </c:numRef>
          </c:val>
          <c:smooth val="0"/>
          <c:extLst>
            <c:ext xmlns:c16="http://schemas.microsoft.com/office/drawing/2014/chart" uri="{C3380CC4-5D6E-409C-BE32-E72D297353CC}">
              <c16:uniqueId val="{00000001-4F0D-4E6E-9071-1B0B8CA9B95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86.08</c:v>
                </c:pt>
                <c:pt idx="1">
                  <c:v>86.55</c:v>
                </c:pt>
                <c:pt idx="2">
                  <c:v>86.97</c:v>
                </c:pt>
                <c:pt idx="3">
                  <c:v>88.84</c:v>
                </c:pt>
                <c:pt idx="4">
                  <c:v>89.62</c:v>
                </c:pt>
              </c:numCache>
            </c:numRef>
          </c:val>
          <c:extLst>
            <c:ext xmlns:c16="http://schemas.microsoft.com/office/drawing/2014/chart" uri="{C3380CC4-5D6E-409C-BE32-E72D297353CC}">
              <c16:uniqueId val="{00000000-CD37-4C08-8767-985C058E7EA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87.96</c:v>
                </c:pt>
                <c:pt idx="4">
                  <c:v>87.65</c:v>
                </c:pt>
              </c:numCache>
            </c:numRef>
          </c:val>
          <c:smooth val="0"/>
          <c:extLst>
            <c:ext xmlns:c16="http://schemas.microsoft.com/office/drawing/2014/chart" uri="{C3380CC4-5D6E-409C-BE32-E72D297353CC}">
              <c16:uniqueId val="{00000001-CD37-4C08-8767-985C058E7EA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110.17</c:v>
                </c:pt>
                <c:pt idx="1">
                  <c:v>111.61</c:v>
                </c:pt>
                <c:pt idx="2">
                  <c:v>114.48</c:v>
                </c:pt>
                <c:pt idx="3">
                  <c:v>117.77</c:v>
                </c:pt>
                <c:pt idx="4">
                  <c:v>133.53</c:v>
                </c:pt>
              </c:numCache>
            </c:numRef>
          </c:val>
          <c:extLst>
            <c:ext xmlns:c16="http://schemas.microsoft.com/office/drawing/2014/chart" uri="{C3380CC4-5D6E-409C-BE32-E72D297353CC}">
              <c16:uniqueId val="{00000000-F788-47C0-8DB1-55183CD4CCE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100.85</c:v>
                </c:pt>
                <c:pt idx="1">
                  <c:v>102.13</c:v>
                </c:pt>
                <c:pt idx="2">
                  <c:v>101.72</c:v>
                </c:pt>
                <c:pt idx="3">
                  <c:v>103.34</c:v>
                </c:pt>
                <c:pt idx="4">
                  <c:v>102.7</c:v>
                </c:pt>
              </c:numCache>
            </c:numRef>
          </c:val>
          <c:smooth val="0"/>
          <c:extLst>
            <c:ext xmlns:c16="http://schemas.microsoft.com/office/drawing/2014/chart" uri="{C3380CC4-5D6E-409C-BE32-E72D297353CC}">
              <c16:uniqueId val="{00000001-F788-47C0-8DB1-55183CD4CCE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18.05</c:v>
                </c:pt>
                <c:pt idx="1">
                  <c:v>21.74</c:v>
                </c:pt>
                <c:pt idx="2">
                  <c:v>25.2</c:v>
                </c:pt>
                <c:pt idx="3">
                  <c:v>28.38</c:v>
                </c:pt>
                <c:pt idx="4">
                  <c:v>31.42</c:v>
                </c:pt>
              </c:numCache>
            </c:numRef>
          </c:val>
          <c:extLst>
            <c:ext xmlns:c16="http://schemas.microsoft.com/office/drawing/2014/chart" uri="{C3380CC4-5D6E-409C-BE32-E72D297353CC}">
              <c16:uniqueId val="{00000000-8838-4436-A4C4-83988366C89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22.77</c:v>
                </c:pt>
                <c:pt idx="1">
                  <c:v>23.93</c:v>
                </c:pt>
                <c:pt idx="2">
                  <c:v>24.68</c:v>
                </c:pt>
                <c:pt idx="3">
                  <c:v>27.82</c:v>
                </c:pt>
                <c:pt idx="4">
                  <c:v>29.24</c:v>
                </c:pt>
              </c:numCache>
            </c:numRef>
          </c:val>
          <c:smooth val="0"/>
          <c:extLst>
            <c:ext xmlns:c16="http://schemas.microsoft.com/office/drawing/2014/chart" uri="{C3380CC4-5D6E-409C-BE32-E72D297353CC}">
              <c16:uniqueId val="{00000001-8838-4436-A4C4-83988366C89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D7-4722-9A61-13581E60D8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0.01</c:v>
                </c:pt>
                <c:pt idx="3">
                  <c:v>0</c:v>
                </c:pt>
                <c:pt idx="4">
                  <c:v>0</c:v>
                </c:pt>
              </c:numCache>
            </c:numRef>
          </c:val>
          <c:smooth val="0"/>
          <c:extLst>
            <c:ext xmlns:c16="http://schemas.microsoft.com/office/drawing/2014/chart" uri="{C3380CC4-5D6E-409C-BE32-E72D297353CC}">
              <c16:uniqueId val="{00000001-53D7-4722-9A61-13581E60D8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771.71</c:v>
                </c:pt>
                <c:pt idx="1">
                  <c:v>713.54</c:v>
                </c:pt>
                <c:pt idx="2">
                  <c:v>636.28</c:v>
                </c:pt>
                <c:pt idx="3">
                  <c:v>599.65</c:v>
                </c:pt>
                <c:pt idx="4">
                  <c:v>463.98</c:v>
                </c:pt>
              </c:numCache>
            </c:numRef>
          </c:val>
          <c:extLst>
            <c:ext xmlns:c16="http://schemas.microsoft.com/office/drawing/2014/chart" uri="{C3380CC4-5D6E-409C-BE32-E72D297353CC}">
              <c16:uniqueId val="{00000000-FE55-446C-9BB4-0096BD677E8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110.77</c:v>
                </c:pt>
                <c:pt idx="1">
                  <c:v>109.51</c:v>
                </c:pt>
                <c:pt idx="2">
                  <c:v>112.88</c:v>
                </c:pt>
                <c:pt idx="3">
                  <c:v>29.74</c:v>
                </c:pt>
                <c:pt idx="4">
                  <c:v>48.2</c:v>
                </c:pt>
              </c:numCache>
            </c:numRef>
          </c:val>
          <c:smooth val="0"/>
          <c:extLst>
            <c:ext xmlns:c16="http://schemas.microsoft.com/office/drawing/2014/chart" uri="{C3380CC4-5D6E-409C-BE32-E72D297353CC}">
              <c16:uniqueId val="{00000001-FE55-446C-9BB4-0096BD677E8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1.1100000000000001</c:v>
                </c:pt>
                <c:pt idx="1">
                  <c:v>3.53</c:v>
                </c:pt>
                <c:pt idx="2">
                  <c:v>10.199999999999999</c:v>
                </c:pt>
                <c:pt idx="3">
                  <c:v>10.11</c:v>
                </c:pt>
                <c:pt idx="4">
                  <c:v>12.34</c:v>
                </c:pt>
              </c:numCache>
            </c:numRef>
          </c:val>
          <c:extLst>
            <c:ext xmlns:c16="http://schemas.microsoft.com/office/drawing/2014/chart" uri="{C3380CC4-5D6E-409C-BE32-E72D297353CC}">
              <c16:uniqueId val="{00000000-57E3-424F-938C-2416C9471A4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46.78</c:v>
                </c:pt>
                <c:pt idx="1">
                  <c:v>47.44</c:v>
                </c:pt>
                <c:pt idx="2">
                  <c:v>49.18</c:v>
                </c:pt>
                <c:pt idx="3">
                  <c:v>53.44</c:v>
                </c:pt>
                <c:pt idx="4">
                  <c:v>46.85</c:v>
                </c:pt>
              </c:numCache>
            </c:numRef>
          </c:val>
          <c:smooth val="0"/>
          <c:extLst>
            <c:ext xmlns:c16="http://schemas.microsoft.com/office/drawing/2014/chart" uri="{C3380CC4-5D6E-409C-BE32-E72D297353CC}">
              <c16:uniqueId val="{00000001-57E3-424F-938C-2416C9471A4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869.3</c:v>
                </c:pt>
                <c:pt idx="1">
                  <c:v>821.06</c:v>
                </c:pt>
                <c:pt idx="2">
                  <c:v>838.72</c:v>
                </c:pt>
                <c:pt idx="3">
                  <c:v>848.88</c:v>
                </c:pt>
                <c:pt idx="4">
                  <c:v>813.38</c:v>
                </c:pt>
              </c:numCache>
            </c:numRef>
          </c:val>
          <c:extLst>
            <c:ext xmlns:c16="http://schemas.microsoft.com/office/drawing/2014/chart" uri="{C3380CC4-5D6E-409C-BE32-E72D297353CC}">
              <c16:uniqueId val="{00000000-B1AA-4419-BF37-225BB44F6B0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1267.3900000000001</c:v>
                </c:pt>
                <c:pt idx="4">
                  <c:v>1268.6300000000001</c:v>
                </c:pt>
              </c:numCache>
            </c:numRef>
          </c:val>
          <c:smooth val="0"/>
          <c:extLst>
            <c:ext xmlns:c16="http://schemas.microsoft.com/office/drawing/2014/chart" uri="{C3380CC4-5D6E-409C-BE32-E72D297353CC}">
              <c16:uniqueId val="{00000001-B1AA-4419-BF37-225BB44F6B0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87.95</c:v>
                </c:pt>
                <c:pt idx="1">
                  <c:v>81.41</c:v>
                </c:pt>
                <c:pt idx="2">
                  <c:v>83.03</c:v>
                </c:pt>
                <c:pt idx="3">
                  <c:v>100.18</c:v>
                </c:pt>
                <c:pt idx="4">
                  <c:v>104.23</c:v>
                </c:pt>
              </c:numCache>
            </c:numRef>
          </c:val>
          <c:extLst>
            <c:ext xmlns:c16="http://schemas.microsoft.com/office/drawing/2014/chart" uri="{C3380CC4-5D6E-409C-BE32-E72D297353CC}">
              <c16:uniqueId val="{00000000-9732-4AFD-A232-E49E58B9F73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84.3</c:v>
                </c:pt>
                <c:pt idx="4">
                  <c:v>82.88</c:v>
                </c:pt>
              </c:numCache>
            </c:numRef>
          </c:val>
          <c:smooth val="0"/>
          <c:extLst>
            <c:ext xmlns:c16="http://schemas.microsoft.com/office/drawing/2014/chart" uri="{C3380CC4-5D6E-409C-BE32-E72D297353CC}">
              <c16:uniqueId val="{00000001-9732-4AFD-A232-E49E58B9F73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264.36</c:v>
                </c:pt>
                <c:pt idx="1">
                  <c:v>286.72000000000003</c:v>
                </c:pt>
                <c:pt idx="2">
                  <c:v>280.8</c:v>
                </c:pt>
                <c:pt idx="3">
                  <c:v>234.19</c:v>
                </c:pt>
                <c:pt idx="4">
                  <c:v>225.64</c:v>
                </c:pt>
              </c:numCache>
            </c:numRef>
          </c:val>
          <c:extLst>
            <c:ext xmlns:c16="http://schemas.microsoft.com/office/drawing/2014/chart" uri="{C3380CC4-5D6E-409C-BE32-E72D297353CC}">
              <c16:uniqueId val="{00000000-EB3E-41A8-95DB-CC9445F9475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185.47</c:v>
                </c:pt>
                <c:pt idx="4">
                  <c:v>187.76</c:v>
                </c:pt>
              </c:numCache>
            </c:numRef>
          </c:val>
          <c:smooth val="0"/>
          <c:extLst>
            <c:ext xmlns:c16="http://schemas.microsoft.com/office/drawing/2014/chart" uri="{C3380CC4-5D6E-409C-BE32-E72D297353CC}">
              <c16:uniqueId val="{00000001-EB3E-41A8-95DB-CC9445F9475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兵庫県　香美町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D1</v>
      </c>
      <c r="X8" s="66"/>
      <c r="Y8" s="66"/>
      <c r="Z8" s="66"/>
      <c r="AA8" s="66"/>
      <c r="AB8" s="66"/>
      <c r="AC8" s="66"/>
      <c r="AD8" s="67" t="str">
        <f>データ!$M$6</f>
        <v>非設置</v>
      </c>
      <c r="AE8" s="67"/>
      <c r="AF8" s="67"/>
      <c r="AG8" s="67"/>
      <c r="AH8" s="67"/>
      <c r="AI8" s="67"/>
      <c r="AJ8" s="67"/>
      <c r="AK8" s="3"/>
      <c r="AL8" s="63">
        <f>データ!S6</f>
        <v>16898</v>
      </c>
      <c r="AM8" s="63"/>
      <c r="AN8" s="63"/>
      <c r="AO8" s="63"/>
      <c r="AP8" s="63"/>
      <c r="AQ8" s="63"/>
      <c r="AR8" s="63"/>
      <c r="AS8" s="63"/>
      <c r="AT8" s="62">
        <f>データ!T6</f>
        <v>368.77</v>
      </c>
      <c r="AU8" s="62"/>
      <c r="AV8" s="62"/>
      <c r="AW8" s="62"/>
      <c r="AX8" s="62"/>
      <c r="AY8" s="62"/>
      <c r="AZ8" s="62"/>
      <c r="BA8" s="62"/>
      <c r="BB8" s="62">
        <f>データ!U6</f>
        <v>45.82</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f>データ!O6</f>
        <v>48.99</v>
      </c>
      <c r="J10" s="62"/>
      <c r="K10" s="62"/>
      <c r="L10" s="62"/>
      <c r="M10" s="62"/>
      <c r="N10" s="62"/>
      <c r="O10" s="62"/>
      <c r="P10" s="62">
        <f>データ!P6</f>
        <v>43.71</v>
      </c>
      <c r="Q10" s="62"/>
      <c r="R10" s="62"/>
      <c r="S10" s="62"/>
      <c r="T10" s="62"/>
      <c r="U10" s="62"/>
      <c r="V10" s="62"/>
      <c r="W10" s="62">
        <f>データ!Q6</f>
        <v>98.3</v>
      </c>
      <c r="X10" s="62"/>
      <c r="Y10" s="62"/>
      <c r="Z10" s="62"/>
      <c r="AA10" s="62"/>
      <c r="AB10" s="62"/>
      <c r="AC10" s="62"/>
      <c r="AD10" s="63">
        <f>データ!R6</f>
        <v>4503</v>
      </c>
      <c r="AE10" s="63"/>
      <c r="AF10" s="63"/>
      <c r="AG10" s="63"/>
      <c r="AH10" s="63"/>
      <c r="AI10" s="63"/>
      <c r="AJ10" s="63"/>
      <c r="AK10" s="2"/>
      <c r="AL10" s="63">
        <f>データ!V6</f>
        <v>7296</v>
      </c>
      <c r="AM10" s="63"/>
      <c r="AN10" s="63"/>
      <c r="AO10" s="63"/>
      <c r="AP10" s="63"/>
      <c r="AQ10" s="63"/>
      <c r="AR10" s="63"/>
      <c r="AS10" s="63"/>
      <c r="AT10" s="62">
        <f>データ!W6</f>
        <v>4.12</v>
      </c>
      <c r="AU10" s="62"/>
      <c r="AV10" s="62"/>
      <c r="AW10" s="62"/>
      <c r="AX10" s="62"/>
      <c r="AY10" s="62"/>
      <c r="AZ10" s="62"/>
      <c r="BA10" s="62"/>
      <c r="BB10" s="62">
        <f>データ!X6</f>
        <v>1770.87</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113</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6" t="s">
        <v>27</v>
      </c>
      <c r="BM45" s="47"/>
      <c r="BN45" s="47"/>
      <c r="BO45" s="47"/>
      <c r="BP45" s="47"/>
      <c r="BQ45" s="47"/>
      <c r="BR45" s="47"/>
      <c r="BS45" s="47"/>
      <c r="BT45" s="47"/>
      <c r="BU45" s="47"/>
      <c r="BV45" s="47"/>
      <c r="BW45" s="47"/>
      <c r="BX45" s="47"/>
      <c r="BY45" s="47"/>
      <c r="BZ45" s="4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114</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6" t="s">
        <v>29</v>
      </c>
      <c r="BM64" s="47"/>
      <c r="BN64" s="47"/>
      <c r="BO64" s="47"/>
      <c r="BP64" s="47"/>
      <c r="BQ64" s="47"/>
      <c r="BR64" s="47"/>
      <c r="BS64" s="47"/>
      <c r="BT64" s="47"/>
      <c r="BU64" s="47"/>
      <c r="BV64" s="47"/>
      <c r="BW64" s="47"/>
      <c r="BX64" s="47"/>
      <c r="BY64" s="47"/>
      <c r="BZ64" s="4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115</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lEoxd7r2NmnPativpq3rKNV7w+Gj4JjZSizEgTvYKBkp5RQgbesESWWeOZkNBY2XMBqC/75ISvzXI+MLyhKhMQ==" saltValue="L1SJ+35ZTIhpMfHDtt2Dp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54</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15">
      <c r="A4" s="28" t="s">
        <v>55</v>
      </c>
      <c r="B4" s="30"/>
      <c r="C4" s="30"/>
      <c r="D4" s="30"/>
      <c r="E4" s="30"/>
      <c r="F4" s="30"/>
      <c r="G4" s="30"/>
      <c r="H4" s="74"/>
      <c r="I4" s="75"/>
      <c r="J4" s="75"/>
      <c r="K4" s="75"/>
      <c r="L4" s="75"/>
      <c r="M4" s="75"/>
      <c r="N4" s="75"/>
      <c r="O4" s="75"/>
      <c r="P4" s="75"/>
      <c r="Q4" s="75"/>
      <c r="R4" s="75"/>
      <c r="S4" s="75"/>
      <c r="T4" s="75"/>
      <c r="U4" s="75"/>
      <c r="V4" s="75"/>
      <c r="W4" s="75"/>
      <c r="X4" s="76"/>
      <c r="Y4" s="70" t="s">
        <v>56</v>
      </c>
      <c r="Z4" s="70"/>
      <c r="AA4" s="70"/>
      <c r="AB4" s="70"/>
      <c r="AC4" s="70"/>
      <c r="AD4" s="70"/>
      <c r="AE4" s="70"/>
      <c r="AF4" s="70"/>
      <c r="AG4" s="70"/>
      <c r="AH4" s="70"/>
      <c r="AI4" s="70"/>
      <c r="AJ4" s="70" t="s">
        <v>57</v>
      </c>
      <c r="AK4" s="70"/>
      <c r="AL4" s="70"/>
      <c r="AM4" s="70"/>
      <c r="AN4" s="70"/>
      <c r="AO4" s="70"/>
      <c r="AP4" s="70"/>
      <c r="AQ4" s="70"/>
      <c r="AR4" s="70"/>
      <c r="AS4" s="70"/>
      <c r="AT4" s="70"/>
      <c r="AU4" s="70" t="s">
        <v>58</v>
      </c>
      <c r="AV4" s="70"/>
      <c r="AW4" s="70"/>
      <c r="AX4" s="70"/>
      <c r="AY4" s="70"/>
      <c r="AZ4" s="70"/>
      <c r="BA4" s="70"/>
      <c r="BB4" s="70"/>
      <c r="BC4" s="70"/>
      <c r="BD4" s="70"/>
      <c r="BE4" s="70"/>
      <c r="BF4" s="70" t="s">
        <v>59</v>
      </c>
      <c r="BG4" s="70"/>
      <c r="BH4" s="70"/>
      <c r="BI4" s="70"/>
      <c r="BJ4" s="70"/>
      <c r="BK4" s="70"/>
      <c r="BL4" s="70"/>
      <c r="BM4" s="70"/>
      <c r="BN4" s="70"/>
      <c r="BO4" s="70"/>
      <c r="BP4" s="70"/>
      <c r="BQ4" s="70" t="s">
        <v>60</v>
      </c>
      <c r="BR4" s="70"/>
      <c r="BS4" s="70"/>
      <c r="BT4" s="70"/>
      <c r="BU4" s="70"/>
      <c r="BV4" s="70"/>
      <c r="BW4" s="70"/>
      <c r="BX4" s="70"/>
      <c r="BY4" s="70"/>
      <c r="BZ4" s="70"/>
      <c r="CA4" s="70"/>
      <c r="CB4" s="70" t="s">
        <v>61</v>
      </c>
      <c r="CC4" s="70"/>
      <c r="CD4" s="70"/>
      <c r="CE4" s="70"/>
      <c r="CF4" s="70"/>
      <c r="CG4" s="70"/>
      <c r="CH4" s="70"/>
      <c r="CI4" s="70"/>
      <c r="CJ4" s="70"/>
      <c r="CK4" s="70"/>
      <c r="CL4" s="70"/>
      <c r="CM4" s="70" t="s">
        <v>62</v>
      </c>
      <c r="CN4" s="70"/>
      <c r="CO4" s="70"/>
      <c r="CP4" s="70"/>
      <c r="CQ4" s="70"/>
      <c r="CR4" s="70"/>
      <c r="CS4" s="70"/>
      <c r="CT4" s="70"/>
      <c r="CU4" s="70"/>
      <c r="CV4" s="70"/>
      <c r="CW4" s="70"/>
      <c r="CX4" s="70" t="s">
        <v>63</v>
      </c>
      <c r="CY4" s="70"/>
      <c r="CZ4" s="70"/>
      <c r="DA4" s="70"/>
      <c r="DB4" s="70"/>
      <c r="DC4" s="70"/>
      <c r="DD4" s="70"/>
      <c r="DE4" s="70"/>
      <c r="DF4" s="70"/>
      <c r="DG4" s="70"/>
      <c r="DH4" s="70"/>
      <c r="DI4" s="70" t="s">
        <v>64</v>
      </c>
      <c r="DJ4" s="70"/>
      <c r="DK4" s="70"/>
      <c r="DL4" s="70"/>
      <c r="DM4" s="70"/>
      <c r="DN4" s="70"/>
      <c r="DO4" s="70"/>
      <c r="DP4" s="70"/>
      <c r="DQ4" s="70"/>
      <c r="DR4" s="70"/>
      <c r="DS4" s="70"/>
      <c r="DT4" s="70" t="s">
        <v>65</v>
      </c>
      <c r="DU4" s="70"/>
      <c r="DV4" s="70"/>
      <c r="DW4" s="70"/>
      <c r="DX4" s="70"/>
      <c r="DY4" s="70"/>
      <c r="DZ4" s="70"/>
      <c r="EA4" s="70"/>
      <c r="EB4" s="70"/>
      <c r="EC4" s="70"/>
      <c r="ED4" s="70"/>
      <c r="EE4" s="70" t="s">
        <v>66</v>
      </c>
      <c r="EF4" s="70"/>
      <c r="EG4" s="70"/>
      <c r="EH4" s="70"/>
      <c r="EI4" s="70"/>
      <c r="EJ4" s="70"/>
      <c r="EK4" s="70"/>
      <c r="EL4" s="70"/>
      <c r="EM4" s="70"/>
      <c r="EN4" s="70"/>
      <c r="EO4" s="70"/>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285854</v>
      </c>
      <c r="D6" s="33">
        <f t="shared" si="3"/>
        <v>46</v>
      </c>
      <c r="E6" s="33">
        <f t="shared" si="3"/>
        <v>17</v>
      </c>
      <c r="F6" s="33">
        <f t="shared" si="3"/>
        <v>4</v>
      </c>
      <c r="G6" s="33">
        <f t="shared" si="3"/>
        <v>0</v>
      </c>
      <c r="H6" s="33" t="str">
        <f t="shared" si="3"/>
        <v>兵庫県　香美町</v>
      </c>
      <c r="I6" s="33" t="str">
        <f t="shared" si="3"/>
        <v>法適用</v>
      </c>
      <c r="J6" s="33" t="str">
        <f t="shared" si="3"/>
        <v>下水道事業</v>
      </c>
      <c r="K6" s="33" t="str">
        <f t="shared" si="3"/>
        <v>特定環境保全公共下水道</v>
      </c>
      <c r="L6" s="33" t="str">
        <f t="shared" si="3"/>
        <v>D1</v>
      </c>
      <c r="M6" s="33" t="str">
        <f t="shared" si="3"/>
        <v>非設置</v>
      </c>
      <c r="N6" s="34" t="str">
        <f t="shared" si="3"/>
        <v>-</v>
      </c>
      <c r="O6" s="34">
        <f t="shared" si="3"/>
        <v>48.99</v>
      </c>
      <c r="P6" s="34">
        <f t="shared" si="3"/>
        <v>43.71</v>
      </c>
      <c r="Q6" s="34">
        <f t="shared" si="3"/>
        <v>98.3</v>
      </c>
      <c r="R6" s="34">
        <f t="shared" si="3"/>
        <v>4503</v>
      </c>
      <c r="S6" s="34">
        <f t="shared" si="3"/>
        <v>16898</v>
      </c>
      <c r="T6" s="34">
        <f t="shared" si="3"/>
        <v>368.77</v>
      </c>
      <c r="U6" s="34">
        <f t="shared" si="3"/>
        <v>45.82</v>
      </c>
      <c r="V6" s="34">
        <f t="shared" si="3"/>
        <v>7296</v>
      </c>
      <c r="W6" s="34">
        <f t="shared" si="3"/>
        <v>4.12</v>
      </c>
      <c r="X6" s="34">
        <f t="shared" si="3"/>
        <v>1770.87</v>
      </c>
      <c r="Y6" s="35">
        <f>IF(Y7="",NA(),Y7)</f>
        <v>110.17</v>
      </c>
      <c r="Z6" s="35">
        <f t="shared" ref="Z6:AH6" si="4">IF(Z7="",NA(),Z7)</f>
        <v>111.61</v>
      </c>
      <c r="AA6" s="35">
        <f t="shared" si="4"/>
        <v>114.48</v>
      </c>
      <c r="AB6" s="35">
        <f t="shared" si="4"/>
        <v>117.77</v>
      </c>
      <c r="AC6" s="35">
        <f t="shared" si="4"/>
        <v>133.53</v>
      </c>
      <c r="AD6" s="35">
        <f t="shared" si="4"/>
        <v>100.85</v>
      </c>
      <c r="AE6" s="35">
        <f t="shared" si="4"/>
        <v>102.13</v>
      </c>
      <c r="AF6" s="35">
        <f t="shared" si="4"/>
        <v>101.72</v>
      </c>
      <c r="AG6" s="35">
        <f t="shared" si="4"/>
        <v>103.34</v>
      </c>
      <c r="AH6" s="35">
        <f t="shared" si="4"/>
        <v>102.7</v>
      </c>
      <c r="AI6" s="34" t="str">
        <f>IF(AI7="","",IF(AI7="-","【-】","【"&amp;SUBSTITUTE(TEXT(AI7,"#,##0.00"),"-","△")&amp;"】"))</f>
        <v>【104.83】</v>
      </c>
      <c r="AJ6" s="35">
        <f>IF(AJ7="",NA(),AJ7)</f>
        <v>771.71</v>
      </c>
      <c r="AK6" s="35">
        <f t="shared" ref="AK6:AS6" si="5">IF(AK7="",NA(),AK7)</f>
        <v>713.54</v>
      </c>
      <c r="AL6" s="35">
        <f t="shared" si="5"/>
        <v>636.28</v>
      </c>
      <c r="AM6" s="35">
        <f t="shared" si="5"/>
        <v>599.65</v>
      </c>
      <c r="AN6" s="35">
        <f t="shared" si="5"/>
        <v>463.98</v>
      </c>
      <c r="AO6" s="35">
        <f t="shared" si="5"/>
        <v>110.77</v>
      </c>
      <c r="AP6" s="35">
        <f t="shared" si="5"/>
        <v>109.51</v>
      </c>
      <c r="AQ6" s="35">
        <f t="shared" si="5"/>
        <v>112.88</v>
      </c>
      <c r="AR6" s="35">
        <f t="shared" si="5"/>
        <v>29.74</v>
      </c>
      <c r="AS6" s="35">
        <f t="shared" si="5"/>
        <v>48.2</v>
      </c>
      <c r="AT6" s="34" t="str">
        <f>IF(AT7="","",IF(AT7="-","【-】","【"&amp;SUBSTITUTE(TEXT(AT7,"#,##0.00"),"-","△")&amp;"】"))</f>
        <v>【61.55】</v>
      </c>
      <c r="AU6" s="35">
        <f>IF(AU7="",NA(),AU7)</f>
        <v>1.1100000000000001</v>
      </c>
      <c r="AV6" s="35">
        <f t="shared" ref="AV6:BD6" si="6">IF(AV7="",NA(),AV7)</f>
        <v>3.53</v>
      </c>
      <c r="AW6" s="35">
        <f t="shared" si="6"/>
        <v>10.199999999999999</v>
      </c>
      <c r="AX6" s="35">
        <f t="shared" si="6"/>
        <v>10.11</v>
      </c>
      <c r="AY6" s="35">
        <f t="shared" si="6"/>
        <v>12.34</v>
      </c>
      <c r="AZ6" s="35">
        <f t="shared" si="6"/>
        <v>46.78</v>
      </c>
      <c r="BA6" s="35">
        <f t="shared" si="6"/>
        <v>47.44</v>
      </c>
      <c r="BB6" s="35">
        <f t="shared" si="6"/>
        <v>49.18</v>
      </c>
      <c r="BC6" s="35">
        <f t="shared" si="6"/>
        <v>53.44</v>
      </c>
      <c r="BD6" s="35">
        <f t="shared" si="6"/>
        <v>46.85</v>
      </c>
      <c r="BE6" s="34" t="str">
        <f>IF(BE7="","",IF(BE7="-","【-】","【"&amp;SUBSTITUTE(TEXT(BE7,"#,##0.00"),"-","△")&amp;"】"))</f>
        <v>【45.34】</v>
      </c>
      <c r="BF6" s="35">
        <f>IF(BF7="",NA(),BF7)</f>
        <v>869.3</v>
      </c>
      <c r="BG6" s="35">
        <f t="shared" ref="BG6:BO6" si="7">IF(BG7="",NA(),BG7)</f>
        <v>821.06</v>
      </c>
      <c r="BH6" s="35">
        <f t="shared" si="7"/>
        <v>838.72</v>
      </c>
      <c r="BI6" s="35">
        <f t="shared" si="7"/>
        <v>848.88</v>
      </c>
      <c r="BJ6" s="35">
        <f t="shared" si="7"/>
        <v>813.38</v>
      </c>
      <c r="BK6" s="35">
        <f t="shared" si="7"/>
        <v>1298.9100000000001</v>
      </c>
      <c r="BL6" s="35">
        <f t="shared" si="7"/>
        <v>1243.71</v>
      </c>
      <c r="BM6" s="35">
        <f t="shared" si="7"/>
        <v>1194.1500000000001</v>
      </c>
      <c r="BN6" s="35">
        <f t="shared" si="7"/>
        <v>1267.3900000000001</v>
      </c>
      <c r="BO6" s="35">
        <f t="shared" si="7"/>
        <v>1268.6300000000001</v>
      </c>
      <c r="BP6" s="34" t="str">
        <f>IF(BP7="","",IF(BP7="-","【-】","【"&amp;SUBSTITUTE(TEXT(BP7,"#,##0.00"),"-","△")&amp;"】"))</f>
        <v>【1,260.21】</v>
      </c>
      <c r="BQ6" s="35">
        <f>IF(BQ7="",NA(),BQ7)</f>
        <v>87.95</v>
      </c>
      <c r="BR6" s="35">
        <f t="shared" ref="BR6:BZ6" si="8">IF(BR7="",NA(),BR7)</f>
        <v>81.41</v>
      </c>
      <c r="BS6" s="35">
        <f t="shared" si="8"/>
        <v>83.03</v>
      </c>
      <c r="BT6" s="35">
        <f t="shared" si="8"/>
        <v>100.18</v>
      </c>
      <c r="BU6" s="35">
        <f t="shared" si="8"/>
        <v>104.23</v>
      </c>
      <c r="BV6" s="35">
        <f t="shared" si="8"/>
        <v>69.87</v>
      </c>
      <c r="BW6" s="35">
        <f t="shared" si="8"/>
        <v>74.3</v>
      </c>
      <c r="BX6" s="35">
        <f t="shared" si="8"/>
        <v>72.260000000000005</v>
      </c>
      <c r="BY6" s="35">
        <f t="shared" si="8"/>
        <v>84.3</v>
      </c>
      <c r="BZ6" s="35">
        <f t="shared" si="8"/>
        <v>82.88</v>
      </c>
      <c r="CA6" s="34" t="str">
        <f>IF(CA7="","",IF(CA7="-","【-】","【"&amp;SUBSTITUTE(TEXT(CA7,"#,##0.00"),"-","△")&amp;"】"))</f>
        <v>【75.29】</v>
      </c>
      <c r="CB6" s="35">
        <f>IF(CB7="",NA(),CB7)</f>
        <v>264.36</v>
      </c>
      <c r="CC6" s="35">
        <f t="shared" ref="CC6:CK6" si="9">IF(CC7="",NA(),CC7)</f>
        <v>286.72000000000003</v>
      </c>
      <c r="CD6" s="35">
        <f t="shared" si="9"/>
        <v>280.8</v>
      </c>
      <c r="CE6" s="35">
        <f t="shared" si="9"/>
        <v>234.19</v>
      </c>
      <c r="CF6" s="35">
        <f t="shared" si="9"/>
        <v>225.64</v>
      </c>
      <c r="CG6" s="35">
        <f t="shared" si="9"/>
        <v>234.96</v>
      </c>
      <c r="CH6" s="35">
        <f t="shared" si="9"/>
        <v>221.81</v>
      </c>
      <c r="CI6" s="35">
        <f t="shared" si="9"/>
        <v>230.02</v>
      </c>
      <c r="CJ6" s="35">
        <f t="shared" si="9"/>
        <v>185.47</v>
      </c>
      <c r="CK6" s="35">
        <f t="shared" si="9"/>
        <v>187.76</v>
      </c>
      <c r="CL6" s="34" t="str">
        <f>IF(CL7="","",IF(CL7="-","【-】","【"&amp;SUBSTITUTE(TEXT(CL7,"#,##0.00"),"-","△")&amp;"】"))</f>
        <v>【215.41】</v>
      </c>
      <c r="CM6" s="35">
        <f>IF(CM7="",NA(),CM7)</f>
        <v>22.79</v>
      </c>
      <c r="CN6" s="35">
        <f t="shared" ref="CN6:CV6" si="10">IF(CN7="",NA(),CN7)</f>
        <v>22.82</v>
      </c>
      <c r="CO6" s="35">
        <f t="shared" si="10"/>
        <v>22.42</v>
      </c>
      <c r="CP6" s="35">
        <f t="shared" si="10"/>
        <v>20.71</v>
      </c>
      <c r="CQ6" s="35">
        <f t="shared" si="10"/>
        <v>21.37</v>
      </c>
      <c r="CR6" s="35">
        <f t="shared" si="10"/>
        <v>42.9</v>
      </c>
      <c r="CS6" s="35">
        <f t="shared" si="10"/>
        <v>43.36</v>
      </c>
      <c r="CT6" s="35">
        <f t="shared" si="10"/>
        <v>42.56</v>
      </c>
      <c r="CU6" s="35">
        <f t="shared" si="10"/>
        <v>45.68</v>
      </c>
      <c r="CV6" s="35">
        <f t="shared" si="10"/>
        <v>45.87</v>
      </c>
      <c r="CW6" s="34" t="str">
        <f>IF(CW7="","",IF(CW7="-","【-】","【"&amp;SUBSTITUTE(TEXT(CW7,"#,##0.00"),"-","△")&amp;"】"))</f>
        <v>【42.90】</v>
      </c>
      <c r="CX6" s="35">
        <f>IF(CX7="",NA(),CX7)</f>
        <v>86.08</v>
      </c>
      <c r="CY6" s="35">
        <f t="shared" ref="CY6:DG6" si="11">IF(CY7="",NA(),CY7)</f>
        <v>86.55</v>
      </c>
      <c r="CZ6" s="35">
        <f t="shared" si="11"/>
        <v>86.97</v>
      </c>
      <c r="DA6" s="35">
        <f t="shared" si="11"/>
        <v>88.84</v>
      </c>
      <c r="DB6" s="35">
        <f t="shared" si="11"/>
        <v>89.62</v>
      </c>
      <c r="DC6" s="35">
        <f t="shared" si="11"/>
        <v>83.5</v>
      </c>
      <c r="DD6" s="35">
        <f t="shared" si="11"/>
        <v>83.06</v>
      </c>
      <c r="DE6" s="35">
        <f t="shared" si="11"/>
        <v>83.32</v>
      </c>
      <c r="DF6" s="35">
        <f t="shared" si="11"/>
        <v>87.96</v>
      </c>
      <c r="DG6" s="35">
        <f t="shared" si="11"/>
        <v>87.65</v>
      </c>
      <c r="DH6" s="34" t="str">
        <f>IF(DH7="","",IF(DH7="-","【-】","【"&amp;SUBSTITUTE(TEXT(DH7,"#,##0.00"),"-","△")&amp;"】"))</f>
        <v>【84.75】</v>
      </c>
      <c r="DI6" s="35">
        <f>IF(DI7="",NA(),DI7)</f>
        <v>18.05</v>
      </c>
      <c r="DJ6" s="35">
        <f t="shared" ref="DJ6:DR6" si="12">IF(DJ7="",NA(),DJ7)</f>
        <v>21.74</v>
      </c>
      <c r="DK6" s="35">
        <f t="shared" si="12"/>
        <v>25.2</v>
      </c>
      <c r="DL6" s="35">
        <f t="shared" si="12"/>
        <v>28.38</v>
      </c>
      <c r="DM6" s="35">
        <f t="shared" si="12"/>
        <v>31.42</v>
      </c>
      <c r="DN6" s="35">
        <f t="shared" si="12"/>
        <v>22.77</v>
      </c>
      <c r="DO6" s="35">
        <f t="shared" si="12"/>
        <v>23.93</v>
      </c>
      <c r="DP6" s="35">
        <f t="shared" si="12"/>
        <v>24.68</v>
      </c>
      <c r="DQ6" s="35">
        <f t="shared" si="12"/>
        <v>27.82</v>
      </c>
      <c r="DR6" s="35">
        <f t="shared" si="12"/>
        <v>29.24</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5">
        <f t="shared" si="13"/>
        <v>0.01</v>
      </c>
      <c r="EB6" s="34">
        <f t="shared" si="13"/>
        <v>0</v>
      </c>
      <c r="EC6" s="34">
        <f t="shared" si="13"/>
        <v>0</v>
      </c>
      <c r="ED6" s="34" t="str">
        <f>IF(ED7="","",IF(ED7="-","【-】","【"&amp;SUBSTITUTE(TEXT(ED7,"#,##0.00"),"-","△")&amp;"】"))</f>
        <v>【0.01】</v>
      </c>
      <c r="EE6" s="34">
        <f>IF(EE7="",NA(),EE7)</f>
        <v>0</v>
      </c>
      <c r="EF6" s="34">
        <f t="shared" ref="EF6:EN6" si="14">IF(EF7="",NA(),EF7)</f>
        <v>0</v>
      </c>
      <c r="EG6" s="34">
        <f t="shared" si="14"/>
        <v>0</v>
      </c>
      <c r="EH6" s="34">
        <f t="shared" si="14"/>
        <v>0</v>
      </c>
      <c r="EI6" s="34">
        <f t="shared" si="14"/>
        <v>0</v>
      </c>
      <c r="EJ6" s="35">
        <f t="shared" si="14"/>
        <v>0.09</v>
      </c>
      <c r="EK6" s="35">
        <f t="shared" si="14"/>
        <v>0.09</v>
      </c>
      <c r="EL6" s="35">
        <f t="shared" si="14"/>
        <v>0.13</v>
      </c>
      <c r="EM6" s="35">
        <f t="shared" si="14"/>
        <v>0.04</v>
      </c>
      <c r="EN6" s="35">
        <f t="shared" si="14"/>
        <v>0.06</v>
      </c>
      <c r="EO6" s="34" t="str">
        <f>IF(EO7="","",IF(EO7="-","【-】","【"&amp;SUBSTITUTE(TEXT(EO7,"#,##0.00"),"-","△")&amp;"】"))</f>
        <v>【0.30】</v>
      </c>
    </row>
    <row r="7" spans="1:148" s="36" customFormat="1" x14ac:dyDescent="0.15">
      <c r="A7" s="28"/>
      <c r="B7" s="37">
        <v>2020</v>
      </c>
      <c r="C7" s="37">
        <v>285854</v>
      </c>
      <c r="D7" s="37">
        <v>46</v>
      </c>
      <c r="E7" s="37">
        <v>17</v>
      </c>
      <c r="F7" s="37">
        <v>4</v>
      </c>
      <c r="G7" s="37">
        <v>0</v>
      </c>
      <c r="H7" s="37" t="s">
        <v>96</v>
      </c>
      <c r="I7" s="37" t="s">
        <v>97</v>
      </c>
      <c r="J7" s="37" t="s">
        <v>98</v>
      </c>
      <c r="K7" s="37" t="s">
        <v>99</v>
      </c>
      <c r="L7" s="37" t="s">
        <v>100</v>
      </c>
      <c r="M7" s="37" t="s">
        <v>101</v>
      </c>
      <c r="N7" s="38" t="s">
        <v>102</v>
      </c>
      <c r="O7" s="38">
        <v>48.99</v>
      </c>
      <c r="P7" s="38">
        <v>43.71</v>
      </c>
      <c r="Q7" s="38">
        <v>98.3</v>
      </c>
      <c r="R7" s="38">
        <v>4503</v>
      </c>
      <c r="S7" s="38">
        <v>16898</v>
      </c>
      <c r="T7" s="38">
        <v>368.77</v>
      </c>
      <c r="U7" s="38">
        <v>45.82</v>
      </c>
      <c r="V7" s="38">
        <v>7296</v>
      </c>
      <c r="W7" s="38">
        <v>4.12</v>
      </c>
      <c r="X7" s="38">
        <v>1770.87</v>
      </c>
      <c r="Y7" s="38">
        <v>110.17</v>
      </c>
      <c r="Z7" s="38">
        <v>111.61</v>
      </c>
      <c r="AA7" s="38">
        <v>114.48</v>
      </c>
      <c r="AB7" s="38">
        <v>117.77</v>
      </c>
      <c r="AC7" s="38">
        <v>133.53</v>
      </c>
      <c r="AD7" s="38">
        <v>100.85</v>
      </c>
      <c r="AE7" s="38">
        <v>102.13</v>
      </c>
      <c r="AF7" s="38">
        <v>101.72</v>
      </c>
      <c r="AG7" s="38">
        <v>103.34</v>
      </c>
      <c r="AH7" s="38">
        <v>102.7</v>
      </c>
      <c r="AI7" s="38">
        <v>104.83</v>
      </c>
      <c r="AJ7" s="38">
        <v>771.71</v>
      </c>
      <c r="AK7" s="38">
        <v>713.54</v>
      </c>
      <c r="AL7" s="38">
        <v>636.28</v>
      </c>
      <c r="AM7" s="38">
        <v>599.65</v>
      </c>
      <c r="AN7" s="38">
        <v>463.98</v>
      </c>
      <c r="AO7" s="38">
        <v>110.77</v>
      </c>
      <c r="AP7" s="38">
        <v>109.51</v>
      </c>
      <c r="AQ7" s="38">
        <v>112.88</v>
      </c>
      <c r="AR7" s="38">
        <v>29.74</v>
      </c>
      <c r="AS7" s="38">
        <v>48.2</v>
      </c>
      <c r="AT7" s="38">
        <v>61.55</v>
      </c>
      <c r="AU7" s="38">
        <v>1.1100000000000001</v>
      </c>
      <c r="AV7" s="38">
        <v>3.53</v>
      </c>
      <c r="AW7" s="38">
        <v>10.199999999999999</v>
      </c>
      <c r="AX7" s="38">
        <v>10.11</v>
      </c>
      <c r="AY7" s="38">
        <v>12.34</v>
      </c>
      <c r="AZ7" s="38">
        <v>46.78</v>
      </c>
      <c r="BA7" s="38">
        <v>47.44</v>
      </c>
      <c r="BB7" s="38">
        <v>49.18</v>
      </c>
      <c r="BC7" s="38">
        <v>53.44</v>
      </c>
      <c r="BD7" s="38">
        <v>46.85</v>
      </c>
      <c r="BE7" s="38">
        <v>45.34</v>
      </c>
      <c r="BF7" s="38">
        <v>869.3</v>
      </c>
      <c r="BG7" s="38">
        <v>821.06</v>
      </c>
      <c r="BH7" s="38">
        <v>838.72</v>
      </c>
      <c r="BI7" s="38">
        <v>848.88</v>
      </c>
      <c r="BJ7" s="38">
        <v>813.38</v>
      </c>
      <c r="BK7" s="38">
        <v>1298.9100000000001</v>
      </c>
      <c r="BL7" s="38">
        <v>1243.71</v>
      </c>
      <c r="BM7" s="38">
        <v>1194.1500000000001</v>
      </c>
      <c r="BN7" s="38">
        <v>1267.3900000000001</v>
      </c>
      <c r="BO7" s="38">
        <v>1268.6300000000001</v>
      </c>
      <c r="BP7" s="38">
        <v>1260.21</v>
      </c>
      <c r="BQ7" s="38">
        <v>87.95</v>
      </c>
      <c r="BR7" s="38">
        <v>81.41</v>
      </c>
      <c r="BS7" s="38">
        <v>83.03</v>
      </c>
      <c r="BT7" s="38">
        <v>100.18</v>
      </c>
      <c r="BU7" s="38">
        <v>104.23</v>
      </c>
      <c r="BV7" s="38">
        <v>69.87</v>
      </c>
      <c r="BW7" s="38">
        <v>74.3</v>
      </c>
      <c r="BX7" s="38">
        <v>72.260000000000005</v>
      </c>
      <c r="BY7" s="38">
        <v>84.3</v>
      </c>
      <c r="BZ7" s="38">
        <v>82.88</v>
      </c>
      <c r="CA7" s="38">
        <v>75.290000000000006</v>
      </c>
      <c r="CB7" s="38">
        <v>264.36</v>
      </c>
      <c r="CC7" s="38">
        <v>286.72000000000003</v>
      </c>
      <c r="CD7" s="38">
        <v>280.8</v>
      </c>
      <c r="CE7" s="38">
        <v>234.19</v>
      </c>
      <c r="CF7" s="38">
        <v>225.64</v>
      </c>
      <c r="CG7" s="38">
        <v>234.96</v>
      </c>
      <c r="CH7" s="38">
        <v>221.81</v>
      </c>
      <c r="CI7" s="38">
        <v>230.02</v>
      </c>
      <c r="CJ7" s="38">
        <v>185.47</v>
      </c>
      <c r="CK7" s="38">
        <v>187.76</v>
      </c>
      <c r="CL7" s="38">
        <v>215.41</v>
      </c>
      <c r="CM7" s="38">
        <v>22.79</v>
      </c>
      <c r="CN7" s="38">
        <v>22.82</v>
      </c>
      <c r="CO7" s="38">
        <v>22.42</v>
      </c>
      <c r="CP7" s="38">
        <v>20.71</v>
      </c>
      <c r="CQ7" s="38">
        <v>21.37</v>
      </c>
      <c r="CR7" s="38">
        <v>42.9</v>
      </c>
      <c r="CS7" s="38">
        <v>43.36</v>
      </c>
      <c r="CT7" s="38">
        <v>42.56</v>
      </c>
      <c r="CU7" s="38">
        <v>45.68</v>
      </c>
      <c r="CV7" s="38">
        <v>45.87</v>
      </c>
      <c r="CW7" s="38">
        <v>42.9</v>
      </c>
      <c r="CX7" s="38">
        <v>86.08</v>
      </c>
      <c r="CY7" s="38">
        <v>86.55</v>
      </c>
      <c r="CZ7" s="38">
        <v>86.97</v>
      </c>
      <c r="DA7" s="38">
        <v>88.84</v>
      </c>
      <c r="DB7" s="38">
        <v>89.62</v>
      </c>
      <c r="DC7" s="38">
        <v>83.5</v>
      </c>
      <c r="DD7" s="38">
        <v>83.06</v>
      </c>
      <c r="DE7" s="38">
        <v>83.32</v>
      </c>
      <c r="DF7" s="38">
        <v>87.96</v>
      </c>
      <c r="DG7" s="38">
        <v>87.65</v>
      </c>
      <c r="DH7" s="38">
        <v>84.75</v>
      </c>
      <c r="DI7" s="38">
        <v>18.05</v>
      </c>
      <c r="DJ7" s="38">
        <v>21.74</v>
      </c>
      <c r="DK7" s="38">
        <v>25.2</v>
      </c>
      <c r="DL7" s="38">
        <v>28.38</v>
      </c>
      <c r="DM7" s="38">
        <v>31.42</v>
      </c>
      <c r="DN7" s="38">
        <v>22.77</v>
      </c>
      <c r="DO7" s="38">
        <v>23.93</v>
      </c>
      <c r="DP7" s="38">
        <v>24.68</v>
      </c>
      <c r="DQ7" s="38">
        <v>27.82</v>
      </c>
      <c r="DR7" s="38">
        <v>29.24</v>
      </c>
      <c r="DS7" s="38">
        <v>23.6</v>
      </c>
      <c r="DT7" s="38">
        <v>0</v>
      </c>
      <c r="DU7" s="38">
        <v>0</v>
      </c>
      <c r="DV7" s="38">
        <v>0</v>
      </c>
      <c r="DW7" s="38">
        <v>0</v>
      </c>
      <c r="DX7" s="38">
        <v>0</v>
      </c>
      <c r="DY7" s="38">
        <v>0</v>
      </c>
      <c r="DZ7" s="38">
        <v>0</v>
      </c>
      <c r="EA7" s="38">
        <v>0.01</v>
      </c>
      <c r="EB7" s="38">
        <v>0</v>
      </c>
      <c r="EC7" s="38">
        <v>0</v>
      </c>
      <c r="ED7" s="38">
        <v>0.01</v>
      </c>
      <c r="EE7" s="38">
        <v>0</v>
      </c>
      <c r="EF7" s="38">
        <v>0</v>
      </c>
      <c r="EG7" s="38">
        <v>0</v>
      </c>
      <c r="EH7" s="38">
        <v>0</v>
      </c>
      <c r="EI7" s="38">
        <v>0</v>
      </c>
      <c r="EJ7" s="38">
        <v>0.09</v>
      </c>
      <c r="EK7" s="38">
        <v>0.09</v>
      </c>
      <c r="EL7" s="38">
        <v>0.13</v>
      </c>
      <c r="EM7" s="38">
        <v>0.04</v>
      </c>
      <c r="EN7" s="38">
        <v>0.06</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谷原　裕典</cp:lastModifiedBy>
  <dcterms:created xsi:type="dcterms:W3CDTF">2021-12-03T07:26:23Z</dcterms:created>
  <dcterms:modified xsi:type="dcterms:W3CDTF">2022-01-13T12:23:08Z</dcterms:modified>
  <cp:category/>
</cp:coreProperties>
</file>