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as01\財政課\財政公表\04 財政状況資料集・経営比較分析表\H30年度\H30経営比較分析表（水道・病院・下水道・観光施設）\公開用Excel\"/>
    </mc:Choice>
  </mc:AlternateContent>
  <workbookProtection workbookAlgorithmName="SHA-512" workbookHashValue="8nmvte6aDyVMiZNHQC1eW1a/m+v5FUVUlidt5EqBMDBcSRAp5N7PFg/vzU4zB1oR/KDy+pCQM9UQ/MSs3oj/Hw==" workbookSaltValue="yMyCWi37sb8ZlBNkAYOcOw==" workbookSpinCount="100000" lockStructure="1"/>
  <bookViews>
    <workbookView xWindow="-120" yWindow="-120" windowWidth="24240" windowHeight="13140"/>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W6" i="5"/>
  <c r="AT10" i="4" s="1"/>
  <c r="V6" i="5"/>
  <c r="U6" i="5"/>
  <c r="T6" i="5"/>
  <c r="S6" i="5"/>
  <c r="AL8" i="4" s="1"/>
  <c r="R6" i="5"/>
  <c r="Q6" i="5"/>
  <c r="P6" i="5"/>
  <c r="O6" i="5"/>
  <c r="I10" i="4" s="1"/>
  <c r="N6" i="5"/>
  <c r="M6" i="5"/>
  <c r="L6" i="5"/>
  <c r="K6" i="5"/>
  <c r="P8" i="4" s="1"/>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BB10" i="4"/>
  <c r="AL10" i="4"/>
  <c r="AD10" i="4"/>
  <c r="W10" i="4"/>
  <c r="P10" i="4"/>
  <c r="B10" i="4"/>
  <c r="BB8" i="4"/>
  <c r="AT8" i="4"/>
  <c r="AD8" i="4"/>
  <c r="W8" i="4"/>
  <c r="I8" i="4"/>
  <c r="B8" i="4"/>
  <c r="B6" i="4"/>
  <c r="C10" i="5" l="1"/>
  <c r="D10" i="5"/>
  <c r="E10" i="5"/>
  <c r="B10" i="5"/>
</calcChain>
</file>

<file path=xl/sharedStrings.xml><?xml version="1.0" encoding="utf-8"?>
<sst xmlns="http://schemas.openxmlformats.org/spreadsheetml/2006/main" count="245" uniqueCount="111">
  <si>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</si>
  <si>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</si>
  <si>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</si>
  <si>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</si>
  <si>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</si>
  <si>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</si>
  <si>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</si>
  <si>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</si>
  <si>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</si>
  <si>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</si>
  <si>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</si>
  <si>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</si>
  <si>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</si>
  <si>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</si>
  <si>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</si>
  <si>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</si>
  <si>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</si>
  <si>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</si>
  <si>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</si>
  <si>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</si>
  <si>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</si>
  <si>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</si>
  <si>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</si>
  <si>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</si>
  <si>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</si>
  <si>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</si>
  <si>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</si>
  <si>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</si>
  <si>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</si>
  <si>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</si>
  <si>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</si>
  <si>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</si>
  <si>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</si>
  <si>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</si>
  <si>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</si>
  <si>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</si>
  <si>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</si>
  <si>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</si>
  <si>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</si>
  <si>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</si>
  <si>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</si>
  <si>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</si>
  <si>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</si>
  <si>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</si>
  <si>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</si>
  <si>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</si>
  <si>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</si>
  <si>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</si>
  <si>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</si>
  <si>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</si>
  <si>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</si>
  <si>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</si>
  <si>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</si>
  <si>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</si>
  <si>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</si>
  <si>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</si>
  <si>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</si>
  <si>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</si>
  <si>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</si>
  <si>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</si>
  <si>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</si>
  <si>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</si>
  <si>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</si>
  <si>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</si>
  <si>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</si>
  <si>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</si>
  <si>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</si>
  <si>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</si>
  <si>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</si>
  <si>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</si>
  <si>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</si>
  <si>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</si>
  <si>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</si>
  <si>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</si>
  <si>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</si>
  <si>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</si>
  <si>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</si>
  <si>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</si>
  <si>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</si>
  <si>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</si>
  <si>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</si>
  <si>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</si>
  <si>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</si>
  <si>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</si>
  <si>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</si>
  <si>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</si>
  <si>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</si>
  <si>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</si>
  <si>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</si>
  <si>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</si>
  <si>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</si>
  <si>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</si>
  <si>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</si>
  <si>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</si>
  <si>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</si>
  <si>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</si>
  <si>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香美町</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</si>
  <si>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</si>
  <si>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</si>
  <si>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</si>
  <si>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</si>
  <si>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</si>
  <si>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</si>
  <si>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</si>
  <si>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</si>
  <si>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</si>
  <si>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</si>
  <si>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</si>
  <si>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個別排水処理事業（4地区、合併浄化槽27基）は、供用開始（最初：平成8年度、最終：平成21年度）から23年が経過したところであり、有形固定資産減価償却率は38.81％で100％を大きく下回っている（保有資産の法定耐用年数に到達していない）ことから、現段階では、機械設備等の定期的な点検整備を行うことで、大規模な更新事業等を行う必要はないと考えている。</t>
    <phoneticPr fontId="4"/>
  </si>
  <si>
    <t>　供用開始（最初：平成8年度、最終：平成21年度）から23年が経過したところで、水洗化率は95.00％となっている。本町では、平成20年度から計3回（平成20年10月、平成23年7月、平成26年7月）の使用料改定を行ってきたところであるが、地区内人口の自然減少等の影響から、有収水量の増加、使用料収入の確保は、難しいと考えるため、本事業の運営に必要となる財源の確保が課題となっている。
　当面は、財政課との協議による一般会計繰入金の確保等、中長期的な経営の基本計画である「経営戦略」に基づく運営を進めることで、本事業の現金による収支が均衡するよう、運営に必要な財源を確保していきたいと考えている。</t>
    <phoneticPr fontId="4"/>
  </si>
  <si>
    <t>　経常収支比率は91.26％となり、100％未満（単年度収支が赤字）となっているが、今後、比率の分子となる経常収益、分母となる経常費用ともに、大きな増減はない見込みであることから、比率についても横ばいとなる見込みである。
　累積欠損金比率は242.07％となり、前年度からは39ﾎﾟｲﾝﾄ増加している。今後、経常収支比率が100％未満で横ばいとなる見込みであることから、累積欠損金は年々増加することが見込まれ、累積欠損金比率も増加することが見込まれる。
　流動比率は83.38％となり、100％を下回っている（平成30年度末から1年以内の支払いに対応する資金が同年度末で不足）が、比率の分母となる流動負債のうち企業債償還金（翌年度償還分）に係る財源は、下水道使用料の外に1年以内に収入する一般会計繰入金等を予定していることから、大きな影響はないと考えている。
　企業債残高対事業規模比率は、227.68％となり、前年度からは10.29ﾎﾟｲﾝﾄ減少している。当面は、大規模な更新事業等の予定はないことから企業債残高は減少する見込みであるため、当該比率は減少する見込みである。
　経費回収率は34.45％となり、100％未満（費用が使用料収入以外（繰入金等）で賄われている）となっていて、類似団体平均、全国平均を下回っている。また、汚水処理原価は678.80円となり、類似団体平均、全国平均を大きく上回っている（有収水量1㎥当たりの処理費が高い）が、水洗化率は平成30年度末で95.00％と高い比率であり、今後、使用料収入の増加が見込まれないことから、事業運営に必要となる収入（一般会計繰入金等）の確保が重要であると考えている。</t>
    <rPh sb="42" eb="44">
      <t>コンゴ</t>
    </rPh>
    <rPh sb="652" eb="654">
      <t>コンゴ</t>
    </rPh>
    <rPh sb="701" eb="703">
      <t>ジュウヨウ</t>
    </rPh>
    <rPh sb="707" eb="708">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</si>
</sst>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391-42A5-A1A8-B656C7D8067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391-42A5-A1A8-B656C7D8067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48.48</c:v>
                </c:pt>
                <c:pt idx="1">
                  <c:v>48.48</c:v>
                </c:pt>
                <c:pt idx="2">
                  <c:v>45.45</c:v>
                </c:pt>
                <c:pt idx="3">
                  <c:v>42.42</c:v>
                </c:pt>
                <c:pt idx="4">
                  <c:v>42.42</c:v>
                </c:pt>
              </c:numCache>
            </c:numRef>
          </c:val>
          <c:extLst>
            <c:ext xmlns:c16="http://schemas.microsoft.com/office/drawing/2014/chart" uri="{C3380CC4-5D6E-409C-BE32-E72D297353CC}">
              <c16:uniqueId val="{00000000-B399-407C-8E3C-C3BA155184C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52.52</c:v>
                </c:pt>
                <c:pt idx="1">
                  <c:v>54.14</c:v>
                </c:pt>
                <c:pt idx="2">
                  <c:v>132.99</c:v>
                </c:pt>
                <c:pt idx="3">
                  <c:v>51.71</c:v>
                </c:pt>
                <c:pt idx="4">
                  <c:v>50.56</c:v>
                </c:pt>
              </c:numCache>
            </c:numRef>
          </c:val>
          <c:smooth val="0"/>
          <c:extLst>
            <c:ext xmlns:c16="http://schemas.microsoft.com/office/drawing/2014/chart" uri="{C3380CC4-5D6E-409C-BE32-E72D297353CC}">
              <c16:uniqueId val="{00000001-B399-407C-8E3C-C3BA155184C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93.42</c:v>
                </c:pt>
                <c:pt idx="1">
                  <c:v>95.89</c:v>
                </c:pt>
                <c:pt idx="2">
                  <c:v>95.52</c:v>
                </c:pt>
                <c:pt idx="3">
                  <c:v>95.31</c:v>
                </c:pt>
                <c:pt idx="4">
                  <c:v>95</c:v>
                </c:pt>
              </c:numCache>
            </c:numRef>
          </c:val>
          <c:extLst>
            <c:ext xmlns:c16="http://schemas.microsoft.com/office/drawing/2014/chart" uri="{C3380CC4-5D6E-409C-BE32-E72D297353CC}">
              <c16:uniqueId val="{00000000-4E1D-4746-B0AA-26278C27BA4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84.94</c:v>
                </c:pt>
                <c:pt idx="1">
                  <c:v>84.69</c:v>
                </c:pt>
                <c:pt idx="2">
                  <c:v>82.94</c:v>
                </c:pt>
                <c:pt idx="3">
                  <c:v>82.91</c:v>
                </c:pt>
                <c:pt idx="4">
                  <c:v>83.85</c:v>
                </c:pt>
              </c:numCache>
            </c:numRef>
          </c:val>
          <c:smooth val="0"/>
          <c:extLst>
            <c:ext xmlns:c16="http://schemas.microsoft.com/office/drawing/2014/chart" uri="{C3380CC4-5D6E-409C-BE32-E72D297353CC}">
              <c16:uniqueId val="{00000001-4E1D-4746-B0AA-26278C27BA4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87.63</c:v>
                </c:pt>
                <c:pt idx="1">
                  <c:v>89.87</c:v>
                </c:pt>
                <c:pt idx="2">
                  <c:v>89.59</c:v>
                </c:pt>
                <c:pt idx="3">
                  <c:v>89.78</c:v>
                </c:pt>
                <c:pt idx="4">
                  <c:v>91.26</c:v>
                </c:pt>
              </c:numCache>
            </c:numRef>
          </c:val>
          <c:extLst>
            <c:ext xmlns:c16="http://schemas.microsoft.com/office/drawing/2014/chart" uri="{C3380CC4-5D6E-409C-BE32-E72D297353CC}">
              <c16:uniqueId val="{00000000-A5CC-4CBE-8B4D-FDE06123ADC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93.93</c:v>
                </c:pt>
                <c:pt idx="1">
                  <c:v>93.17</c:v>
                </c:pt>
                <c:pt idx="2">
                  <c:v>91.08</c:v>
                </c:pt>
                <c:pt idx="3">
                  <c:v>93.87</c:v>
                </c:pt>
                <c:pt idx="4">
                  <c:v>86.84</c:v>
                </c:pt>
              </c:numCache>
            </c:numRef>
          </c:val>
          <c:smooth val="0"/>
          <c:extLst>
            <c:ext xmlns:c16="http://schemas.microsoft.com/office/drawing/2014/chart" uri="{C3380CC4-5D6E-409C-BE32-E72D297353CC}">
              <c16:uniqueId val="{00000001-A5CC-4CBE-8B4D-FDE06123ADC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12.94</c:v>
                </c:pt>
                <c:pt idx="1">
                  <c:v>19.41</c:v>
                </c:pt>
                <c:pt idx="2">
                  <c:v>25.87</c:v>
                </c:pt>
                <c:pt idx="3">
                  <c:v>32.340000000000003</c:v>
                </c:pt>
                <c:pt idx="4">
                  <c:v>38.81</c:v>
                </c:pt>
              </c:numCache>
            </c:numRef>
          </c:val>
          <c:extLst>
            <c:ext xmlns:c16="http://schemas.microsoft.com/office/drawing/2014/chart" uri="{C3380CC4-5D6E-409C-BE32-E72D297353CC}">
              <c16:uniqueId val="{00000000-972B-42E6-82F0-CC9801BC7D5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40.35</c:v>
                </c:pt>
                <c:pt idx="1">
                  <c:v>38.32</c:v>
                </c:pt>
                <c:pt idx="2">
                  <c:v>40.67</c:v>
                </c:pt>
                <c:pt idx="3">
                  <c:v>42.61</c:v>
                </c:pt>
                <c:pt idx="4">
                  <c:v>44.22</c:v>
                </c:pt>
              </c:numCache>
            </c:numRef>
          </c:val>
          <c:smooth val="0"/>
          <c:extLst>
            <c:ext xmlns:c16="http://schemas.microsoft.com/office/drawing/2014/chart" uri="{C3380CC4-5D6E-409C-BE32-E72D297353CC}">
              <c16:uniqueId val="{00000001-972B-42E6-82F0-CC9801BC7D5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5B6-4DCF-8ADE-29FC56E145E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5B6-4DCF-8ADE-29FC56E145E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79.94</c:v>
                </c:pt>
                <c:pt idx="1">
                  <c:v>117.46</c:v>
                </c:pt>
                <c:pt idx="2">
                  <c:v>158.01</c:v>
                </c:pt>
                <c:pt idx="3">
                  <c:v>203.07</c:v>
                </c:pt>
                <c:pt idx="4">
                  <c:v>242.07</c:v>
                </c:pt>
              </c:numCache>
            </c:numRef>
          </c:val>
          <c:extLst>
            <c:ext xmlns:c16="http://schemas.microsoft.com/office/drawing/2014/chart" uri="{C3380CC4-5D6E-409C-BE32-E72D297353CC}">
              <c16:uniqueId val="{00000000-4901-4D39-AB7D-8DF320EBBB8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244.76</c:v>
                </c:pt>
                <c:pt idx="1">
                  <c:v>244.23</c:v>
                </c:pt>
                <c:pt idx="2">
                  <c:v>213.24</c:v>
                </c:pt>
                <c:pt idx="3">
                  <c:v>231.75</c:v>
                </c:pt>
                <c:pt idx="4">
                  <c:v>254.32</c:v>
                </c:pt>
              </c:numCache>
            </c:numRef>
          </c:val>
          <c:smooth val="0"/>
          <c:extLst>
            <c:ext xmlns:c16="http://schemas.microsoft.com/office/drawing/2014/chart" uri="{C3380CC4-5D6E-409C-BE32-E72D297353CC}">
              <c16:uniqueId val="{00000001-4901-4D39-AB7D-8DF320EBBB8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77</c:v>
                </c:pt>
                <c:pt idx="1">
                  <c:v>78.17</c:v>
                </c:pt>
                <c:pt idx="2">
                  <c:v>75.3</c:v>
                </c:pt>
                <c:pt idx="3">
                  <c:v>77.290000000000006</c:v>
                </c:pt>
                <c:pt idx="4">
                  <c:v>83.38</c:v>
                </c:pt>
              </c:numCache>
            </c:numRef>
          </c:val>
          <c:extLst>
            <c:ext xmlns:c16="http://schemas.microsoft.com/office/drawing/2014/chart" uri="{C3380CC4-5D6E-409C-BE32-E72D297353CC}">
              <c16:uniqueId val="{00000000-A665-4462-9F75-A4FC19A7114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418.55</c:v>
                </c:pt>
                <c:pt idx="1">
                  <c:v>381.4</c:v>
                </c:pt>
                <c:pt idx="2">
                  <c:v>380.85</c:v>
                </c:pt>
                <c:pt idx="3">
                  <c:v>322.36</c:v>
                </c:pt>
                <c:pt idx="4">
                  <c:v>277.89</c:v>
                </c:pt>
              </c:numCache>
            </c:numRef>
          </c:val>
          <c:smooth val="0"/>
          <c:extLst>
            <c:ext xmlns:c16="http://schemas.microsoft.com/office/drawing/2014/chart" uri="{C3380CC4-5D6E-409C-BE32-E72D297353CC}">
              <c16:uniqueId val="{00000001-A665-4462-9F75-A4FC19A7114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213.56</c:v>
                </c:pt>
                <c:pt idx="1">
                  <c:v>194.15</c:v>
                </c:pt>
                <c:pt idx="2">
                  <c:v>222.94</c:v>
                </c:pt>
                <c:pt idx="3">
                  <c:v>217.39</c:v>
                </c:pt>
                <c:pt idx="4">
                  <c:v>227.68</c:v>
                </c:pt>
              </c:numCache>
            </c:numRef>
          </c:val>
          <c:extLst>
            <c:ext xmlns:c16="http://schemas.microsoft.com/office/drawing/2014/chart" uri="{C3380CC4-5D6E-409C-BE32-E72D297353CC}">
              <c16:uniqueId val="{00000000-224F-4324-8EB5-31BB0EE835F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701.33</c:v>
                </c:pt>
                <c:pt idx="1">
                  <c:v>663.76</c:v>
                </c:pt>
                <c:pt idx="2">
                  <c:v>566.35</c:v>
                </c:pt>
                <c:pt idx="3">
                  <c:v>888.8</c:v>
                </c:pt>
                <c:pt idx="4">
                  <c:v>855.65</c:v>
                </c:pt>
              </c:numCache>
            </c:numRef>
          </c:val>
          <c:smooth val="0"/>
          <c:extLst>
            <c:ext xmlns:c16="http://schemas.microsoft.com/office/drawing/2014/chart" uri="{C3380CC4-5D6E-409C-BE32-E72D297353CC}">
              <c16:uniqueId val="{00000001-224F-4324-8EB5-31BB0EE835F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43.48</c:v>
                </c:pt>
                <c:pt idx="1">
                  <c:v>36.69</c:v>
                </c:pt>
                <c:pt idx="2">
                  <c:v>39.18</c:v>
                </c:pt>
                <c:pt idx="3">
                  <c:v>39.43</c:v>
                </c:pt>
                <c:pt idx="4">
                  <c:v>34.450000000000003</c:v>
                </c:pt>
              </c:numCache>
            </c:numRef>
          </c:val>
          <c:extLst>
            <c:ext xmlns:c16="http://schemas.microsoft.com/office/drawing/2014/chart" uri="{C3380CC4-5D6E-409C-BE32-E72D297353CC}">
              <c16:uniqueId val="{00000000-3BA7-4EBF-94BA-20731EB22F2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53.48</c:v>
                </c:pt>
                <c:pt idx="1">
                  <c:v>53.76</c:v>
                </c:pt>
                <c:pt idx="2">
                  <c:v>52.27</c:v>
                </c:pt>
                <c:pt idx="3">
                  <c:v>52.55</c:v>
                </c:pt>
                <c:pt idx="4">
                  <c:v>52.23</c:v>
                </c:pt>
              </c:numCache>
            </c:numRef>
          </c:val>
          <c:smooth val="0"/>
          <c:extLst>
            <c:ext xmlns:c16="http://schemas.microsoft.com/office/drawing/2014/chart" uri="{C3380CC4-5D6E-409C-BE32-E72D297353CC}">
              <c16:uniqueId val="{00000001-3BA7-4EBF-94BA-20731EB22F2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516.25</c:v>
                </c:pt>
                <c:pt idx="1">
                  <c:v>618.14</c:v>
                </c:pt>
                <c:pt idx="2">
                  <c:v>584.83000000000004</c:v>
                </c:pt>
                <c:pt idx="3">
                  <c:v>589.72</c:v>
                </c:pt>
                <c:pt idx="4">
                  <c:v>678.8</c:v>
                </c:pt>
              </c:numCache>
            </c:numRef>
          </c:val>
          <c:extLst>
            <c:ext xmlns:c16="http://schemas.microsoft.com/office/drawing/2014/chart" uri="{C3380CC4-5D6E-409C-BE32-E72D297353CC}">
              <c16:uniqueId val="{00000000-9AE4-4685-9FE3-177A694564E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277.29000000000002</c:v>
                </c:pt>
                <c:pt idx="1">
                  <c:v>275.25</c:v>
                </c:pt>
                <c:pt idx="2">
                  <c:v>291.01</c:v>
                </c:pt>
                <c:pt idx="3">
                  <c:v>292.45</c:v>
                </c:pt>
                <c:pt idx="4">
                  <c:v>294.05</c:v>
                </c:pt>
              </c:numCache>
            </c:numRef>
          </c:val>
          <c:smooth val="0"/>
          <c:extLst>
            <c:ext xmlns:c16="http://schemas.microsoft.com/office/drawing/2014/chart" uri="{C3380CC4-5D6E-409C-BE32-E72D297353CC}">
              <c16:uniqueId val="{00000001-9AE4-4685-9FE3-177A694564E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【180.68】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【860.68】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【81.14】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【299.14】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【52.12】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兵庫県　香美町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個別排水処理</v>
      </c>
      <c r="Q8" s="71"/>
      <c r="R8" s="71"/>
      <c r="S8" s="71"/>
      <c r="T8" s="71"/>
      <c r="U8" s="71"/>
      <c r="V8" s="71"/>
      <c r="W8" s="71" t="str">
        <f>データ!L6</f>
        <v>L2</v>
      </c>
      <c r="X8" s="71"/>
      <c r="Y8" s="71"/>
      <c r="Z8" s="71"/>
      <c r="AA8" s="71"/>
      <c r="AB8" s="71"/>
      <c r="AC8" s="71"/>
      <c r="AD8" s="72" t="str">
        <f>データ!$M$6</f>
        <v>非設置</v>
      </c>
      <c r="AE8" s="72"/>
      <c r="AF8" s="72"/>
      <c r="AG8" s="72"/>
      <c r="AH8" s="72"/>
      <c r="AI8" s="72"/>
      <c r="AJ8" s="72"/>
      <c r="AK8" s="3"/>
      <c r="AL8" s="68">
        <f>データ!S6</f>
        <v>17845</v>
      </c>
      <c r="AM8" s="68"/>
      <c r="AN8" s="68"/>
      <c r="AO8" s="68"/>
      <c r="AP8" s="68"/>
      <c r="AQ8" s="68"/>
      <c r="AR8" s="68"/>
      <c r="AS8" s="68"/>
      <c r="AT8" s="67">
        <f>データ!T6</f>
        <v>368.77</v>
      </c>
      <c r="AU8" s="67"/>
      <c r="AV8" s="67"/>
      <c r="AW8" s="67"/>
      <c r="AX8" s="67"/>
      <c r="AY8" s="67"/>
      <c r="AZ8" s="67"/>
      <c r="BA8" s="67"/>
      <c r="BB8" s="67">
        <f>データ!U6</f>
        <v>48.39</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f>データ!O6</f>
        <v>17.77</v>
      </c>
      <c r="J10" s="67"/>
      <c r="K10" s="67"/>
      <c r="L10" s="67"/>
      <c r="M10" s="67"/>
      <c r="N10" s="67"/>
      <c r="O10" s="67"/>
      <c r="P10" s="67">
        <f>データ!P6</f>
        <v>0.34</v>
      </c>
      <c r="Q10" s="67"/>
      <c r="R10" s="67"/>
      <c r="S10" s="67"/>
      <c r="T10" s="67"/>
      <c r="U10" s="67"/>
      <c r="V10" s="67"/>
      <c r="W10" s="67">
        <f>データ!Q6</f>
        <v>100</v>
      </c>
      <c r="X10" s="67"/>
      <c r="Y10" s="67"/>
      <c r="Z10" s="67"/>
      <c r="AA10" s="67"/>
      <c r="AB10" s="67"/>
      <c r="AC10" s="67"/>
      <c r="AD10" s="68">
        <f>データ!R6</f>
        <v>4503</v>
      </c>
      <c r="AE10" s="68"/>
      <c r="AF10" s="68"/>
      <c r="AG10" s="68"/>
      <c r="AH10" s="68"/>
      <c r="AI10" s="68"/>
      <c r="AJ10" s="68"/>
      <c r="AK10" s="2"/>
      <c r="AL10" s="68">
        <f>データ!V6</f>
        <v>60</v>
      </c>
      <c r="AM10" s="68"/>
      <c r="AN10" s="68"/>
      <c r="AO10" s="68"/>
      <c r="AP10" s="68"/>
      <c r="AQ10" s="68"/>
      <c r="AR10" s="68"/>
      <c r="AS10" s="68"/>
      <c r="AT10" s="67">
        <f>データ!W6</f>
        <v>0.01</v>
      </c>
      <c r="AU10" s="67"/>
      <c r="AV10" s="67"/>
      <c r="AW10" s="67"/>
      <c r="AX10" s="67"/>
      <c r="AY10" s="67"/>
      <c r="AZ10" s="67"/>
      <c r="BA10" s="67"/>
      <c r="BB10" s="67">
        <f>データ!X6</f>
        <v>6000</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110</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108</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109</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【91.71】</v>
      </c>
      <c r="F85" s="26" t="str">
        <f>データ!AT6</f>
        <v>【180.68】</v>
      </c>
      <c r="G85" s="26" t="str">
        <f>データ!BE6</f>
        <v>【273.97】</v>
      </c>
      <c r="H85" s="26" t="str">
        <f>データ!BP6</f>
        <v>【860.68】</v>
      </c>
      <c r="I85" s="26" t="str">
        <f>データ!CA6</f>
        <v>【52.12】</v>
      </c>
      <c r="J85" s="26" t="str">
        <f>データ!CL6</f>
        <v>【299.14】</v>
      </c>
      <c r="K85" s="26" t="str">
        <f>データ!CW6</f>
        <v>【50.35】</v>
      </c>
      <c r="L85" s="26" t="str">
        <f>データ!DH6</f>
        <v>【81.14】</v>
      </c>
      <c r="M85" s="26" t="str">
        <f>データ!DS6</f>
        <v>【38.00】</v>
      </c>
      <c r="N85" s="26" t="str">
        <f>データ!ED6</f>
        <v>【-】</v>
      </c>
      <c r="O85" s="26" t="str">
        <f>データ!EO6</f>
        <v>【-】</v>
      </c>
    </row>
  </sheetData>
  <sheetProtection algorithmName="SHA-512" hashValue="mHeGpzw/KrekVYIeMC8MhbveaSopBj4+sJXbcf2ZglbJAemK+XcLzbQMqACvU/j9fUXRiEibMhXr7YFqVbkubg==" saltValue="ErEQ9STvEiGYUhyZ1teWv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285854</v>
      </c>
      <c r="D6" s="33">
        <f t="shared" si="3"/>
        <v>46</v>
      </c>
      <c r="E6" s="33">
        <f t="shared" si="3"/>
        <v>18</v>
      </c>
      <c r="F6" s="33">
        <f t="shared" si="3"/>
        <v>1</v>
      </c>
      <c r="G6" s="33">
        <f t="shared" si="3"/>
        <v>0</v>
      </c>
      <c r="H6" s="33" t="str">
        <f t="shared" si="3"/>
        <v>兵庫県　香美町</v>
      </c>
      <c r="I6" s="33" t="str">
        <f t="shared" si="3"/>
        <v>法適用</v>
      </c>
      <c r="J6" s="33" t="str">
        <f t="shared" si="3"/>
        <v>下水道事業</v>
      </c>
      <c r="K6" s="33" t="str">
        <f t="shared" si="3"/>
        <v>個別排水処理</v>
      </c>
      <c r="L6" s="33" t="str">
        <f t="shared" si="3"/>
        <v>L2</v>
      </c>
      <c r="M6" s="33" t="str">
        <f t="shared" si="3"/>
        <v>非設置</v>
      </c>
      <c r="N6" s="34" t="str">
        <f t="shared" si="3"/>
        <v>-</v>
      </c>
      <c r="O6" s="34">
        <f t="shared" si="3"/>
        <v>17.77</v>
      </c>
      <c r="P6" s="34">
        <f t="shared" si="3"/>
        <v>0.34</v>
      </c>
      <c r="Q6" s="34">
        <f t="shared" si="3"/>
        <v>100</v>
      </c>
      <c r="R6" s="34">
        <f t="shared" si="3"/>
        <v>4503</v>
      </c>
      <c r="S6" s="34">
        <f t="shared" si="3"/>
        <v>17845</v>
      </c>
      <c r="T6" s="34">
        <f t="shared" si="3"/>
        <v>368.77</v>
      </c>
      <c r="U6" s="34">
        <f t="shared" si="3"/>
        <v>48.39</v>
      </c>
      <c r="V6" s="34">
        <f t="shared" si="3"/>
        <v>60</v>
      </c>
      <c r="W6" s="34">
        <f t="shared" si="3"/>
        <v>0.01</v>
      </c>
      <c r="X6" s="34">
        <f t="shared" si="3"/>
        <v>6000</v>
      </c>
      <c r="Y6" s="35">
        <f>IF(Y7="",NA(),Y7)</f>
        <v>87.63</v>
      </c>
      <c r="Z6" s="35">
        <f t="shared" ref="Z6:AH6" si="4">IF(Z7="",NA(),Z7)</f>
        <v>89.87</v>
      </c>
      <c r="AA6" s="35">
        <f t="shared" si="4"/>
        <v>89.59</v>
      </c>
      <c r="AB6" s="35">
        <f t="shared" si="4"/>
        <v>89.78</v>
      </c>
      <c r="AC6" s="35">
        <f t="shared" si="4"/>
        <v>91.26</v>
      </c>
      <c r="AD6" s="35">
        <f t="shared" si="4"/>
        <v>93.93</v>
      </c>
      <c r="AE6" s="35">
        <f t="shared" si="4"/>
        <v>93.17</v>
      </c>
      <c r="AF6" s="35">
        <f t="shared" si="4"/>
        <v>91.08</v>
      </c>
      <c r="AG6" s="35">
        <f t="shared" si="4"/>
        <v>93.87</v>
      </c>
      <c r="AH6" s="35">
        <f t="shared" si="4"/>
        <v>86.84</v>
      </c>
      <c r="AI6" s="34" t="str">
        <f>IF(AI7="","",IF(AI7="-","【-】","【"&amp;SUBSTITUTE(TEXT(AI7,"#,##0.00"),"-","△")&amp;"】"))</f>
        <v>【91.71】</v>
      </c>
      <c r="AJ6" s="35">
        <f>IF(AJ7="",NA(),AJ7)</f>
        <v>79.94</v>
      </c>
      <c r="AK6" s="35">
        <f t="shared" ref="AK6:AS6" si="5">IF(AK7="",NA(),AK7)</f>
        <v>117.46</v>
      </c>
      <c r="AL6" s="35">
        <f t="shared" si="5"/>
        <v>158.01</v>
      </c>
      <c r="AM6" s="35">
        <f t="shared" si="5"/>
        <v>203.07</v>
      </c>
      <c r="AN6" s="35">
        <f t="shared" si="5"/>
        <v>242.07</v>
      </c>
      <c r="AO6" s="35">
        <f t="shared" si="5"/>
        <v>244.76</v>
      </c>
      <c r="AP6" s="35">
        <f t="shared" si="5"/>
        <v>244.23</v>
      </c>
      <c r="AQ6" s="35">
        <f t="shared" si="5"/>
        <v>213.24</v>
      </c>
      <c r="AR6" s="35">
        <f t="shared" si="5"/>
        <v>231.75</v>
      </c>
      <c r="AS6" s="35">
        <f t="shared" si="5"/>
        <v>254.32</v>
      </c>
      <c r="AT6" s="34" t="str">
        <f>IF(AT7="","",IF(AT7="-","【-】","【"&amp;SUBSTITUTE(TEXT(AT7,"#,##0.00"),"-","△")&amp;"】"))</f>
        <v>【180.68】</v>
      </c>
      <c r="AU6" s="35">
        <f>IF(AU7="",NA(),AU7)</f>
        <v>77</v>
      </c>
      <c r="AV6" s="35">
        <f t="shared" ref="AV6:BD6" si="6">IF(AV7="",NA(),AV7)</f>
        <v>78.17</v>
      </c>
      <c r="AW6" s="35">
        <f t="shared" si="6"/>
        <v>75.3</v>
      </c>
      <c r="AX6" s="35">
        <f t="shared" si="6"/>
        <v>77.290000000000006</v>
      </c>
      <c r="AY6" s="35">
        <f t="shared" si="6"/>
        <v>83.38</v>
      </c>
      <c r="AZ6" s="35">
        <f t="shared" si="6"/>
        <v>418.55</v>
      </c>
      <c r="BA6" s="35">
        <f t="shared" si="6"/>
        <v>381.4</v>
      </c>
      <c r="BB6" s="35">
        <f t="shared" si="6"/>
        <v>380.85</v>
      </c>
      <c r="BC6" s="35">
        <f t="shared" si="6"/>
        <v>322.36</v>
      </c>
      <c r="BD6" s="35">
        <f t="shared" si="6"/>
        <v>277.89</v>
      </c>
      <c r="BE6" s="34" t="str">
        <f>IF(BE7="","",IF(BE7="-","【-】","【"&amp;SUBSTITUTE(TEXT(BE7,"#,##0.00"),"-","△")&amp;"】"))</f>
        <v>【273.97】</v>
      </c>
      <c r="BF6" s="35">
        <f>IF(BF7="",NA(),BF7)</f>
        <v>213.56</v>
      </c>
      <c r="BG6" s="35">
        <f t="shared" ref="BG6:BO6" si="7">IF(BG7="",NA(),BG7)</f>
        <v>194.15</v>
      </c>
      <c r="BH6" s="35">
        <f t="shared" si="7"/>
        <v>222.94</v>
      </c>
      <c r="BI6" s="35">
        <f t="shared" si="7"/>
        <v>217.39</v>
      </c>
      <c r="BJ6" s="35">
        <f t="shared" si="7"/>
        <v>227.68</v>
      </c>
      <c r="BK6" s="35">
        <f t="shared" si="7"/>
        <v>701.33</v>
      </c>
      <c r="BL6" s="35">
        <f t="shared" si="7"/>
        <v>663.76</v>
      </c>
      <c r="BM6" s="35">
        <f t="shared" si="7"/>
        <v>566.35</v>
      </c>
      <c r="BN6" s="35">
        <f t="shared" si="7"/>
        <v>888.8</v>
      </c>
      <c r="BO6" s="35">
        <f t="shared" si="7"/>
        <v>855.65</v>
      </c>
      <c r="BP6" s="34" t="str">
        <f>IF(BP7="","",IF(BP7="-","【-】","【"&amp;SUBSTITUTE(TEXT(BP7,"#,##0.00"),"-","△")&amp;"】"))</f>
        <v>【860.68】</v>
      </c>
      <c r="BQ6" s="35">
        <f>IF(BQ7="",NA(),BQ7)</f>
        <v>43.48</v>
      </c>
      <c r="BR6" s="35">
        <f t="shared" ref="BR6:BZ6" si="8">IF(BR7="",NA(),BR7)</f>
        <v>36.69</v>
      </c>
      <c r="BS6" s="35">
        <f t="shared" si="8"/>
        <v>39.18</v>
      </c>
      <c r="BT6" s="35">
        <f t="shared" si="8"/>
        <v>39.43</v>
      </c>
      <c r="BU6" s="35">
        <f t="shared" si="8"/>
        <v>34.450000000000003</v>
      </c>
      <c r="BV6" s="35">
        <f t="shared" si="8"/>
        <v>53.48</v>
      </c>
      <c r="BW6" s="35">
        <f t="shared" si="8"/>
        <v>53.76</v>
      </c>
      <c r="BX6" s="35">
        <f t="shared" si="8"/>
        <v>52.27</v>
      </c>
      <c r="BY6" s="35">
        <f t="shared" si="8"/>
        <v>52.55</v>
      </c>
      <c r="BZ6" s="35">
        <f t="shared" si="8"/>
        <v>52.23</v>
      </c>
      <c r="CA6" s="34" t="str">
        <f>IF(CA7="","",IF(CA7="-","【-】","【"&amp;SUBSTITUTE(TEXT(CA7,"#,##0.00"),"-","△")&amp;"】"))</f>
        <v>【52.12】</v>
      </c>
      <c r="CB6" s="35">
        <f>IF(CB7="",NA(),CB7)</f>
        <v>516.25</v>
      </c>
      <c r="CC6" s="35">
        <f t="shared" ref="CC6:CK6" si="9">IF(CC7="",NA(),CC7)</f>
        <v>618.14</v>
      </c>
      <c r="CD6" s="35">
        <f t="shared" si="9"/>
        <v>584.83000000000004</v>
      </c>
      <c r="CE6" s="35">
        <f t="shared" si="9"/>
        <v>589.72</v>
      </c>
      <c r="CF6" s="35">
        <f t="shared" si="9"/>
        <v>678.8</v>
      </c>
      <c r="CG6" s="35">
        <f t="shared" si="9"/>
        <v>277.29000000000002</v>
      </c>
      <c r="CH6" s="35">
        <f t="shared" si="9"/>
        <v>275.25</v>
      </c>
      <c r="CI6" s="35">
        <f t="shared" si="9"/>
        <v>291.01</v>
      </c>
      <c r="CJ6" s="35">
        <f t="shared" si="9"/>
        <v>292.45</v>
      </c>
      <c r="CK6" s="35">
        <f t="shared" si="9"/>
        <v>294.05</v>
      </c>
      <c r="CL6" s="34" t="str">
        <f>IF(CL7="","",IF(CL7="-","【-】","【"&amp;SUBSTITUTE(TEXT(CL7,"#,##0.00"),"-","△")&amp;"】"))</f>
        <v>【299.14】</v>
      </c>
      <c r="CM6" s="35">
        <f>IF(CM7="",NA(),CM7)</f>
        <v>48.48</v>
      </c>
      <c r="CN6" s="35">
        <f t="shared" ref="CN6:CV6" si="10">IF(CN7="",NA(),CN7)</f>
        <v>48.48</v>
      </c>
      <c r="CO6" s="35">
        <f t="shared" si="10"/>
        <v>45.45</v>
      </c>
      <c r="CP6" s="35">
        <f t="shared" si="10"/>
        <v>42.42</v>
      </c>
      <c r="CQ6" s="35">
        <f t="shared" si="10"/>
        <v>42.42</v>
      </c>
      <c r="CR6" s="35">
        <f t="shared" si="10"/>
        <v>52.52</v>
      </c>
      <c r="CS6" s="35">
        <f t="shared" si="10"/>
        <v>54.14</v>
      </c>
      <c r="CT6" s="35">
        <f t="shared" si="10"/>
        <v>132.99</v>
      </c>
      <c r="CU6" s="35">
        <f t="shared" si="10"/>
        <v>51.71</v>
      </c>
      <c r="CV6" s="35">
        <f t="shared" si="10"/>
        <v>50.56</v>
      </c>
      <c r="CW6" s="34" t="str">
        <f>IF(CW7="","",IF(CW7="-","【-】","【"&amp;SUBSTITUTE(TEXT(CW7,"#,##0.00"),"-","△")&amp;"】"))</f>
        <v>【50.35】</v>
      </c>
      <c r="CX6" s="35">
        <f>IF(CX7="",NA(),CX7)</f>
        <v>93.42</v>
      </c>
      <c r="CY6" s="35">
        <f t="shared" ref="CY6:DG6" si="11">IF(CY7="",NA(),CY7)</f>
        <v>95.89</v>
      </c>
      <c r="CZ6" s="35">
        <f t="shared" si="11"/>
        <v>95.52</v>
      </c>
      <c r="DA6" s="35">
        <f t="shared" si="11"/>
        <v>95.31</v>
      </c>
      <c r="DB6" s="35">
        <f t="shared" si="11"/>
        <v>95</v>
      </c>
      <c r="DC6" s="35">
        <f t="shared" si="11"/>
        <v>84.94</v>
      </c>
      <c r="DD6" s="35">
        <f t="shared" si="11"/>
        <v>84.69</v>
      </c>
      <c r="DE6" s="35">
        <f t="shared" si="11"/>
        <v>82.94</v>
      </c>
      <c r="DF6" s="35">
        <f t="shared" si="11"/>
        <v>82.91</v>
      </c>
      <c r="DG6" s="35">
        <f t="shared" si="11"/>
        <v>83.85</v>
      </c>
      <c r="DH6" s="34" t="str">
        <f>IF(DH7="","",IF(DH7="-","【-】","【"&amp;SUBSTITUTE(TEXT(DH7,"#,##0.00"),"-","△")&amp;"】"))</f>
        <v>【81.14】</v>
      </c>
      <c r="DI6" s="35">
        <f>IF(DI7="",NA(),DI7)</f>
        <v>12.94</v>
      </c>
      <c r="DJ6" s="35">
        <f t="shared" ref="DJ6:DR6" si="12">IF(DJ7="",NA(),DJ7)</f>
        <v>19.41</v>
      </c>
      <c r="DK6" s="35">
        <f t="shared" si="12"/>
        <v>25.87</v>
      </c>
      <c r="DL6" s="35">
        <f t="shared" si="12"/>
        <v>32.340000000000003</v>
      </c>
      <c r="DM6" s="35">
        <f t="shared" si="12"/>
        <v>38.81</v>
      </c>
      <c r="DN6" s="35">
        <f t="shared" si="12"/>
        <v>40.35</v>
      </c>
      <c r="DO6" s="35">
        <f t="shared" si="12"/>
        <v>38.32</v>
      </c>
      <c r="DP6" s="35">
        <f t="shared" si="12"/>
        <v>40.67</v>
      </c>
      <c r="DQ6" s="35">
        <f t="shared" si="12"/>
        <v>42.61</v>
      </c>
      <c r="DR6" s="35">
        <f t="shared" si="12"/>
        <v>44.22</v>
      </c>
      <c r="DS6" s="34" t="str">
        <f>IF(DS7="","",IF(DS7="-","【-】","【"&amp;SUBSTITUTE(TEXT(DS7,"#,##0.00"),"-","△")&amp;"】"))</f>
        <v>【38.00】</v>
      </c>
      <c r="DT6" s="35" t="str">
        <f>IF(DT7="",NA(),DT7)</f>
        <v>-</v>
      </c>
      <c r="DU6" s="35" t="str">
        <f t="shared" ref="DU6:EC6" si="13">IF(DU7="",NA(),DU7)</f>
        <v>-</v>
      </c>
      <c r="DV6" s="35" t="str">
        <f t="shared" si="13"/>
        <v>-</v>
      </c>
      <c r="DW6" s="35" t="str">
        <f t="shared" si="13"/>
        <v>-</v>
      </c>
      <c r="DX6" s="35" t="str">
        <f t="shared" si="13"/>
        <v>-</v>
      </c>
      <c r="DY6" s="35" t="str">
        <f t="shared" si="13"/>
        <v>-</v>
      </c>
      <c r="DZ6" s="35" t="str">
        <f t="shared" si="13"/>
        <v>-</v>
      </c>
      <c r="EA6" s="35" t="str">
        <f t="shared" si="13"/>
        <v>-</v>
      </c>
      <c r="EB6" s="35" t="str">
        <f t="shared" si="13"/>
        <v>-</v>
      </c>
      <c r="EC6" s="35" t="str">
        <f t="shared" si="13"/>
        <v>-</v>
      </c>
      <c r="ED6" s="34" t="str">
        <f>IF(ED7="","",IF(ED7="-","【-】","【"&amp;SUBSTITUTE(TEXT(ED7,"#,##0.00"),"-","△")&amp;"】"))</f>
        <v>【-】</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8" s="36" customFormat="1" x14ac:dyDescent="0.15">
      <c r="A7" s="28"/>
      <c r="B7" s="37">
        <v>2018</v>
      </c>
      <c r="C7" s="37">
        <v>285854</v>
      </c>
      <c r="D7" s="37">
        <v>46</v>
      </c>
      <c r="E7" s="37">
        <v>18</v>
      </c>
      <c r="F7" s="37">
        <v>1</v>
      </c>
      <c r="G7" s="37">
        <v>0</v>
      </c>
      <c r="H7" s="37" t="s">
        <v>96</v>
      </c>
      <c r="I7" s="37" t="s">
        <v>97</v>
      </c>
      <c r="J7" s="37" t="s">
        <v>98</v>
      </c>
      <c r="K7" s="37" t="s">
        <v>99</v>
      </c>
      <c r="L7" s="37" t="s">
        <v>100</v>
      </c>
      <c r="M7" s="37" t="s">
        <v>101</v>
      </c>
      <c r="N7" s="38" t="s">
        <v>102</v>
      </c>
      <c r="O7" s="38">
        <v>17.77</v>
      </c>
      <c r="P7" s="38">
        <v>0.34</v>
      </c>
      <c r="Q7" s="38">
        <v>100</v>
      </c>
      <c r="R7" s="38">
        <v>4503</v>
      </c>
      <c r="S7" s="38">
        <v>17845</v>
      </c>
      <c r="T7" s="38">
        <v>368.77</v>
      </c>
      <c r="U7" s="38">
        <v>48.39</v>
      </c>
      <c r="V7" s="38">
        <v>60</v>
      </c>
      <c r="W7" s="38">
        <v>0.01</v>
      </c>
      <c r="X7" s="38">
        <v>6000</v>
      </c>
      <c r="Y7" s="38">
        <v>87.63</v>
      </c>
      <c r="Z7" s="38">
        <v>89.87</v>
      </c>
      <c r="AA7" s="38">
        <v>89.59</v>
      </c>
      <c r="AB7" s="38">
        <v>89.78</v>
      </c>
      <c r="AC7" s="38">
        <v>91.26</v>
      </c>
      <c r="AD7" s="38">
        <v>93.93</v>
      </c>
      <c r="AE7" s="38">
        <v>93.17</v>
      </c>
      <c r="AF7" s="38">
        <v>91.08</v>
      </c>
      <c r="AG7" s="38">
        <v>93.87</v>
      </c>
      <c r="AH7" s="38">
        <v>86.84</v>
      </c>
      <c r="AI7" s="38">
        <v>91.71</v>
      </c>
      <c r="AJ7" s="38">
        <v>79.94</v>
      </c>
      <c r="AK7" s="38">
        <v>117.46</v>
      </c>
      <c r="AL7" s="38">
        <v>158.01</v>
      </c>
      <c r="AM7" s="38">
        <v>203.07</v>
      </c>
      <c r="AN7" s="38">
        <v>242.07</v>
      </c>
      <c r="AO7" s="38">
        <v>244.76</v>
      </c>
      <c r="AP7" s="38">
        <v>244.23</v>
      </c>
      <c r="AQ7" s="38">
        <v>213.24</v>
      </c>
      <c r="AR7" s="38">
        <v>231.75</v>
      </c>
      <c r="AS7" s="38">
        <v>254.32</v>
      </c>
      <c r="AT7" s="38">
        <v>180.68</v>
      </c>
      <c r="AU7" s="38">
        <v>77</v>
      </c>
      <c r="AV7" s="38">
        <v>78.17</v>
      </c>
      <c r="AW7" s="38">
        <v>75.3</v>
      </c>
      <c r="AX7" s="38">
        <v>77.290000000000006</v>
      </c>
      <c r="AY7" s="38">
        <v>83.38</v>
      </c>
      <c r="AZ7" s="38">
        <v>418.55</v>
      </c>
      <c r="BA7" s="38">
        <v>381.4</v>
      </c>
      <c r="BB7" s="38">
        <v>380.85</v>
      </c>
      <c r="BC7" s="38">
        <v>322.36</v>
      </c>
      <c r="BD7" s="38">
        <v>277.89</v>
      </c>
      <c r="BE7" s="38">
        <v>273.97000000000003</v>
      </c>
      <c r="BF7" s="38">
        <v>213.56</v>
      </c>
      <c r="BG7" s="38">
        <v>194.15</v>
      </c>
      <c r="BH7" s="38">
        <v>222.94</v>
      </c>
      <c r="BI7" s="38">
        <v>217.39</v>
      </c>
      <c r="BJ7" s="38">
        <v>227.68</v>
      </c>
      <c r="BK7" s="38">
        <v>701.33</v>
      </c>
      <c r="BL7" s="38">
        <v>663.76</v>
      </c>
      <c r="BM7" s="38">
        <v>566.35</v>
      </c>
      <c r="BN7" s="38">
        <v>888.8</v>
      </c>
      <c r="BO7" s="38">
        <v>855.65</v>
      </c>
      <c r="BP7" s="38">
        <v>860.68</v>
      </c>
      <c r="BQ7" s="38">
        <v>43.48</v>
      </c>
      <c r="BR7" s="38">
        <v>36.69</v>
      </c>
      <c r="BS7" s="38">
        <v>39.18</v>
      </c>
      <c r="BT7" s="38">
        <v>39.43</v>
      </c>
      <c r="BU7" s="38">
        <v>34.450000000000003</v>
      </c>
      <c r="BV7" s="38">
        <v>53.48</v>
      </c>
      <c r="BW7" s="38">
        <v>53.76</v>
      </c>
      <c r="BX7" s="38">
        <v>52.27</v>
      </c>
      <c r="BY7" s="38">
        <v>52.55</v>
      </c>
      <c r="BZ7" s="38">
        <v>52.23</v>
      </c>
      <c r="CA7" s="38">
        <v>52.12</v>
      </c>
      <c r="CB7" s="38">
        <v>516.25</v>
      </c>
      <c r="CC7" s="38">
        <v>618.14</v>
      </c>
      <c r="CD7" s="38">
        <v>584.83000000000004</v>
      </c>
      <c r="CE7" s="38">
        <v>589.72</v>
      </c>
      <c r="CF7" s="38">
        <v>678.8</v>
      </c>
      <c r="CG7" s="38">
        <v>277.29000000000002</v>
      </c>
      <c r="CH7" s="38">
        <v>275.25</v>
      </c>
      <c r="CI7" s="38">
        <v>291.01</v>
      </c>
      <c r="CJ7" s="38">
        <v>292.45</v>
      </c>
      <c r="CK7" s="38">
        <v>294.05</v>
      </c>
      <c r="CL7" s="38">
        <v>299.14</v>
      </c>
      <c r="CM7" s="38">
        <v>48.48</v>
      </c>
      <c r="CN7" s="38">
        <v>48.48</v>
      </c>
      <c r="CO7" s="38">
        <v>45.45</v>
      </c>
      <c r="CP7" s="38">
        <v>42.42</v>
      </c>
      <c r="CQ7" s="38">
        <v>42.42</v>
      </c>
      <c r="CR7" s="38">
        <v>52.52</v>
      </c>
      <c r="CS7" s="38">
        <v>54.14</v>
      </c>
      <c r="CT7" s="38">
        <v>132.99</v>
      </c>
      <c r="CU7" s="38">
        <v>51.71</v>
      </c>
      <c r="CV7" s="38">
        <v>50.56</v>
      </c>
      <c r="CW7" s="38">
        <v>50.35</v>
      </c>
      <c r="CX7" s="38">
        <v>93.42</v>
      </c>
      <c r="CY7" s="38">
        <v>95.89</v>
      </c>
      <c r="CZ7" s="38">
        <v>95.52</v>
      </c>
      <c r="DA7" s="38">
        <v>95.31</v>
      </c>
      <c r="DB7" s="38">
        <v>95</v>
      </c>
      <c r="DC7" s="38">
        <v>84.94</v>
      </c>
      <c r="DD7" s="38">
        <v>84.69</v>
      </c>
      <c r="DE7" s="38">
        <v>82.94</v>
      </c>
      <c r="DF7" s="38">
        <v>82.91</v>
      </c>
      <c r="DG7" s="38">
        <v>83.85</v>
      </c>
      <c r="DH7" s="38">
        <v>81.14</v>
      </c>
      <c r="DI7" s="38">
        <v>12.94</v>
      </c>
      <c r="DJ7" s="38">
        <v>19.41</v>
      </c>
      <c r="DK7" s="38">
        <v>25.87</v>
      </c>
      <c r="DL7" s="38">
        <v>32.340000000000003</v>
      </c>
      <c r="DM7" s="38">
        <v>38.81</v>
      </c>
      <c r="DN7" s="38">
        <v>40.35</v>
      </c>
      <c r="DO7" s="38">
        <v>38.32</v>
      </c>
      <c r="DP7" s="38">
        <v>40.67</v>
      </c>
      <c r="DQ7" s="38">
        <v>42.61</v>
      </c>
      <c r="DR7" s="38">
        <v>44.22</v>
      </c>
      <c r="DS7" s="38">
        <v>38</v>
      </c>
      <c r="DT7" s="38" t="s">
        <v>102</v>
      </c>
      <c r="DU7" s="38" t="s">
        <v>102</v>
      </c>
      <c r="DV7" s="38" t="s">
        <v>102</v>
      </c>
      <c r="DW7" s="38" t="s">
        <v>102</v>
      </c>
      <c r="DX7" s="38" t="s">
        <v>102</v>
      </c>
      <c r="DY7" s="38" t="s">
        <v>102</v>
      </c>
      <c r="DZ7" s="38" t="s">
        <v>102</v>
      </c>
      <c r="EA7" s="38" t="s">
        <v>102</v>
      </c>
      <c r="EB7" s="38" t="s">
        <v>102</v>
      </c>
      <c r="EC7" s="38" t="s">
        <v>102</v>
      </c>
      <c r="ED7" s="38" t="s">
        <v>102</v>
      </c>
      <c r="EE7" s="38" t="s">
        <v>102</v>
      </c>
      <c r="EF7" s="38" t="s">
        <v>102</v>
      </c>
      <c r="EG7" s="38" t="s">
        <v>102</v>
      </c>
      <c r="EH7" s="38" t="s">
        <v>102</v>
      </c>
      <c r="EI7" s="38" t="s">
        <v>102</v>
      </c>
      <c r="EJ7" s="38" t="s">
        <v>102</v>
      </c>
      <c r="EK7" s="38" t="s">
        <v>102</v>
      </c>
      <c r="EL7" s="38" t="s">
        <v>102</v>
      </c>
      <c r="EM7" s="38" t="s">
        <v>102</v>
      </c>
      <c r="EN7" s="38" t="s">
        <v>102</v>
      </c>
      <c r="EO7" s="38" t="s">
        <v>102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前田 遼介</cp:lastModifiedBy>
  <cp:lastPrinted>2020-01-28T07:48:48Z</cp:lastPrinted>
  <dcterms:created xsi:type="dcterms:W3CDTF">2019-12-05T04:58:31Z</dcterms:created>
  <dcterms:modified xsi:type="dcterms:W3CDTF">2020-03-16T02:26:16Z</dcterms:modified>
  <cp:category/>
</cp:coreProperties>
</file>