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X937RLoFwtGSOyBQu940b4A+e5WujXHCImVk6qGOmxLZYRq3vMdvfCHD9r5ZJc7gveu/6aJJ3xbwlEd0l0udg==" workbookSaltValue="rIpntDxRCryLkmceRBkrnQ==" workbookSpinCount="100000" lockStructure="1"/>
  <bookViews>
    <workbookView xWindow="0" yWindow="0" windowWidth="15360" windowHeight="763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AT10" i="4"/>
  <c r="AT8" i="4"/>
  <c r="AL8" i="4"/>
  <c r="W8" i="4"/>
  <c r="P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<sst xmlns="http://schemas.openxmlformats.org/spreadsheetml/2006/main" count="235" uniqueCount="122">
  <si>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</si>
  <si>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</si>
  <si>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</si>
  <si>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</si>
  <si>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</si>
  <si>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</si>
  <si>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</si>
  <si>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</si>
  <si>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</si>
  <si>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</si>
  <si>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</si>
  <si>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</si>
  <si>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</si>
  <si>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</si>
  <si>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</si>
  <si>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</si>
  <si>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</si>
  <si>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</si>
  <si>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</si>
  <si>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</si>
  <si>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</si>
  <si>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</si>
  <si>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</si>
  <si>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</si>
  <si>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</si>
  <si>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</si>
  <si>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</si>
  <si>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</si>
  <si>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</si>
  <si>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</si>
  <si>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</si>
  <si>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</si>
  <si>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</si>
  <si>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</si>
  <si>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</si>
  <si>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</si>
  <si>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</si>
  <si>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</si>
  <si>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</si>
  <si>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</si>
  <si>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</si>
  <si>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</si>
  <si>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</si>
  <si>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</si>
  <si>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</si>
  <si>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</si>
  <si>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</si>
  <si>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</si>
  <si>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</si>
  <si>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</si>
  <si>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</si>
  <si>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</si>
  <si>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</si>
  <si>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</si>
  <si>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</si>
  <si>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</si>
  <si>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</si>
  <si>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</si>
  <si>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</si>
  <si>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</si>
  <si>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</si>
  <si>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</si>
  <si>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</si>
  <si>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</si>
  <si>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</si>
  <si>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</si>
  <si>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</si>
  <si>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</si>
  <si>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</si>
  <si>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</si>
  <si>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</si>
  <si>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</si>
  <si>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</si>
  <si>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</si>
  <si>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</si>
  <si>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</si>
  <si>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</si>
  <si>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</si>
  <si>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</si>
  <si>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</si>
  <si>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</si>
  <si>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</si>
  <si>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</si>
  <si>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</si>
  <si>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</si>
  <si>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</si>
  <si>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</si>
  <si>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</si>
  <si>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</si>
  <si>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</si>
  <si>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</si>
  <si>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</si>
  <si>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</si>
  <si>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</si>
  <si>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</si>
  <si>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</si>
  <si>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</si>
  <si>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</si>
  <si>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</si>
  <si>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</si>
  <si>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</si>
  <si>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</si>
  <si>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</si>
  <si>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</si>
  <si>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</si>
  <si>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</si>
  <si>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</si>
  <si>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</si>
  <si>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</si>
  <si>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</si>
  <si>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小規模集合排水処理</t>
  </si>
  <si>
    <t>I3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</si>
  <si>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</si>
  <si>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</si>
  <si>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</si>
  <si>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</si>
  <si>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</si>
  <si>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</si>
  <si>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</si>
  <si>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97.12％となり、100％未満（単年度収支が赤字）となっているが、前年度からは1.8ﾎﾟｲﾝﾄ増加している。平成29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6335.06％となり、類似団体平均、全国平均を大幅に上回っている。比率の分子である累積欠損金に影響する純損益は、平成29年度以降は減価償却費が減少する傾向にあることから、比率の増減は横ばいになることが見込まれる。
　流動比率は21.01％となり、100％を大きく下回っている（平成29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企業債残高対事業規模比率は、一般会計等が負担することが見込まれる企業債残高の割合が減少した影響から6,189.76％となり、前年度からは128.28ﾎﾟｲﾝﾄ減少している。
　経費回収率は15.27％となり、100％未満（費用が使用料収入以外（繰入金等）で賄われている）となっていて、類似団体平均、全国平均を下回っている。また、汚水処理原価は1,681.93円となり、類似団体平均、全国平均を大きく上回っている（有収水量1㎥当たりの処理費が高い）が、水洗化率は平成29年度末で84.21％と高い比率であり、類似団体平均、全国平均ともに近似しており、使用料収入の増加が見込まれないことから、事業運営に必要となる収入（一般会計繰入金等）の確保について、検討を進める必要があると考えている。
</t>
    <rPh sb="523" eb="525">
      <t>ゲンショウ</t>
    </rPh>
    <phoneticPr fontId="4"/>
  </si>
  <si>
    <t>　小規模集合排水処理事業（2処理区）は、供用開始（最初：平成16年3月、最終：平成17年1月）から14年が経過したところであり、有形固定資産減価償却率は21.17％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</si>
  <si>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16年3月、最終：平成17年1月）から14年が経過したところで、水洗化率は92.11％となっている。本町では、平成20年度から計3回（平成20年10月、平成23年7月、平成26年7月）の使用料改定を行ってきたところであるが、処理区内人口の自然減少等の影響から、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</si>
</sst>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32-4915-984B-59C7F703D32B}"/>
            </c:ext>
          </c:extLst>
        </c:ser>
        <c:dLbls>
          <c:showLegendKey val="0"/>
          <c:showVal val="0"/>
          <c:showCatName val="0"/>
          <c:showSerName val="0"/>
          <c:showPercent val="0"/>
          <c:showBubbleSize val="0"/>
        </c:dLbls>
        <c:gapWidth val="150"/>
        <c:axId val="85472384"/>
        <c:axId val="854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0.51</c:v>
                </c:pt>
                <c:pt idx="3">
                  <c:v>0</c:v>
                </c:pt>
                <c:pt idx="4">
                  <c:v>0</c:v>
                </c:pt>
              </c:numCache>
            </c:numRef>
          </c:val>
          <c:smooth val="0"/>
          <c:extLst xmlns:c16r2="http://schemas.microsoft.com/office/drawing/2015/06/chart">
            <c:ext xmlns:c16="http://schemas.microsoft.com/office/drawing/2014/chart" uri="{C3380CC4-5D6E-409C-BE32-E72D297353CC}">
              <c16:uniqueId val="{00000001-5832-4915-984B-59C7F703D32B}"/>
            </c:ext>
          </c:extLst>
        </c:ser>
        <c:dLbls>
          <c:showLegendKey val="0"/>
          <c:showVal val="0"/>
          <c:showCatName val="0"/>
          <c:showSerName val="0"/>
          <c:showPercent val="0"/>
          <c:showBubbleSize val="0"/>
        </c:dLbls>
        <c:marker val="1"/>
        <c:smooth val="0"/>
        <c:axId val="85472384"/>
        <c:axId val="85474304"/>
      </c:lineChart>
      <c:dateAx>
        <c:axId val="85472384"/>
        <c:scaling>
          <c:orientation val="minMax"/>
        </c:scaling>
        <c:delete val="1"/>
        <c:axPos val="b"/>
        <c:numFmt formatCode="ge" sourceLinked="1"/>
        <c:majorTickMark val="none"/>
        <c:minorTickMark val="none"/>
        <c:tickLblPos val="none"/>
        <c:crossAx val="85474304"/>
        <c:crosses val="autoZero"/>
        <c:auto val="1"/>
        <c:lblOffset val="100"/>
        <c:baseTimeUnit val="years"/>
      </c:dateAx>
      <c:valAx>
        <c:axId val="854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17.46</c:v>
                </c:pt>
                <c:pt idx="1">
                  <c:v>25.4</c:v>
                </c:pt>
                <c:pt idx="2">
                  <c:v>19.05</c:v>
                </c:pt>
                <c:pt idx="3">
                  <c:v>14.29</c:v>
                </c:pt>
                <c:pt idx="4">
                  <c:v>12.7</c:v>
                </c:pt>
              </c:numCache>
            </c:numRef>
          </c:val>
          <c:extLst xmlns:c16r2="http://schemas.microsoft.com/office/drawing/2015/06/chart">
            <c:ext xmlns:c16="http://schemas.microsoft.com/office/drawing/2014/chart" uri="{C3380CC4-5D6E-409C-BE32-E72D297353CC}">
              <c16:uniqueId val="{00000000-39D2-4C23-A8EE-F8E5AFB848DE}"/>
            </c:ext>
          </c:extLst>
        </c:ser>
        <c:dLbls>
          <c:showLegendKey val="0"/>
          <c:showVal val="0"/>
          <c:showCatName val="0"/>
          <c:showSerName val="0"/>
          <c:showPercent val="0"/>
          <c:showBubbleSize val="0"/>
        </c:dLbls>
        <c:gapWidth val="150"/>
        <c:axId val="86758528"/>
        <c:axId val="8676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40.96</c:v>
                </c:pt>
                <c:pt idx="3">
                  <c:v>39.450000000000003</c:v>
                </c:pt>
                <c:pt idx="4">
                  <c:v>39.15</c:v>
                </c:pt>
              </c:numCache>
            </c:numRef>
          </c:val>
          <c:smooth val="0"/>
          <c:extLst xmlns:c16r2="http://schemas.microsoft.com/office/drawing/2015/06/chart">
            <c:ext xmlns:c16="http://schemas.microsoft.com/office/drawing/2014/chart" uri="{C3380CC4-5D6E-409C-BE32-E72D297353CC}">
              <c16:uniqueId val="{00000001-39D2-4C23-A8EE-F8E5AFB848DE}"/>
            </c:ext>
          </c:extLst>
        </c:ser>
        <c:dLbls>
          <c:showLegendKey val="0"/>
          <c:showVal val="0"/>
          <c:showCatName val="0"/>
          <c:showSerName val="0"/>
          <c:showPercent val="0"/>
          <c:showBubbleSize val="0"/>
        </c:dLbls>
        <c:marker val="1"/>
        <c:smooth val="0"/>
        <c:axId val="86758528"/>
        <c:axId val="86760448"/>
      </c:lineChart>
      <c:dateAx>
        <c:axId val="86758528"/>
        <c:scaling>
          <c:orientation val="minMax"/>
        </c:scaling>
        <c:delete val="1"/>
        <c:axPos val="b"/>
        <c:numFmt formatCode="ge" sourceLinked="1"/>
        <c:majorTickMark val="none"/>
        <c:minorTickMark val="none"/>
        <c:tickLblPos val="none"/>
        <c:crossAx val="86760448"/>
        <c:crosses val="autoZero"/>
        <c:auto val="1"/>
        <c:lblOffset val="100"/>
        <c:baseTimeUnit val="years"/>
      </c:dateAx>
      <c:valAx>
        <c:axId val="867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82.61</c:v>
                </c:pt>
                <c:pt idx="1">
                  <c:v>90</c:v>
                </c:pt>
                <c:pt idx="2">
                  <c:v>91.89</c:v>
                </c:pt>
                <c:pt idx="3">
                  <c:v>92.11</c:v>
                </c:pt>
                <c:pt idx="4">
                  <c:v>84.21</c:v>
                </c:pt>
              </c:numCache>
            </c:numRef>
          </c:val>
          <c:extLst xmlns:c16r2="http://schemas.microsoft.com/office/drawing/2015/06/chart">
            <c:ext xmlns:c16="http://schemas.microsoft.com/office/drawing/2014/chart" uri="{C3380CC4-5D6E-409C-BE32-E72D297353CC}">
              <c16:uniqueId val="{00000000-62FD-4020-997C-3F21368D854B}"/>
            </c:ext>
          </c:extLst>
        </c:ser>
        <c:dLbls>
          <c:showLegendKey val="0"/>
          <c:showVal val="0"/>
          <c:showCatName val="0"/>
          <c:showSerName val="0"/>
          <c:showPercent val="0"/>
          <c:showBubbleSize val="0"/>
        </c:dLbls>
        <c:gapWidth val="150"/>
        <c:axId val="86881792"/>
        <c:axId val="8688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90.64</c:v>
                </c:pt>
                <c:pt idx="3">
                  <c:v>90.48</c:v>
                </c:pt>
                <c:pt idx="4">
                  <c:v>89.54</c:v>
                </c:pt>
              </c:numCache>
            </c:numRef>
          </c:val>
          <c:smooth val="0"/>
          <c:extLst xmlns:c16r2="http://schemas.microsoft.com/office/drawing/2015/06/chart">
            <c:ext xmlns:c16="http://schemas.microsoft.com/office/drawing/2014/chart" uri="{C3380CC4-5D6E-409C-BE32-E72D297353CC}">
              <c16:uniqueId val="{00000001-62FD-4020-997C-3F21368D854B}"/>
            </c:ext>
          </c:extLst>
        </c:ser>
        <c:dLbls>
          <c:showLegendKey val="0"/>
          <c:showVal val="0"/>
          <c:showCatName val="0"/>
          <c:showSerName val="0"/>
          <c:showPercent val="0"/>
          <c:showBubbleSize val="0"/>
        </c:dLbls>
        <c:marker val="1"/>
        <c:smooth val="0"/>
        <c:axId val="86881792"/>
        <c:axId val="86883712"/>
      </c:lineChart>
      <c:dateAx>
        <c:axId val="86881792"/>
        <c:scaling>
          <c:orientation val="minMax"/>
        </c:scaling>
        <c:delete val="1"/>
        <c:axPos val="b"/>
        <c:numFmt formatCode="ge" sourceLinked="1"/>
        <c:majorTickMark val="none"/>
        <c:minorTickMark val="none"/>
        <c:tickLblPos val="none"/>
        <c:crossAx val="86883712"/>
        <c:crosses val="autoZero"/>
        <c:auto val="1"/>
        <c:lblOffset val="100"/>
        <c:baseTimeUnit val="years"/>
      </c:dateAx>
      <c:valAx>
        <c:axId val="8688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87.04</c:v>
                </c:pt>
                <c:pt idx="1">
                  <c:v>91.8</c:v>
                </c:pt>
                <c:pt idx="2">
                  <c:v>93.3</c:v>
                </c:pt>
                <c:pt idx="3">
                  <c:v>95.32</c:v>
                </c:pt>
                <c:pt idx="4">
                  <c:v>97.12</c:v>
                </c:pt>
              </c:numCache>
            </c:numRef>
          </c:val>
          <c:extLst xmlns:c16r2="http://schemas.microsoft.com/office/drawing/2015/06/chart">
            <c:ext xmlns:c16="http://schemas.microsoft.com/office/drawing/2014/chart" uri="{C3380CC4-5D6E-409C-BE32-E72D297353CC}">
              <c16:uniqueId val="{00000000-B320-4A0A-AE22-0BB417367BF8}"/>
            </c:ext>
          </c:extLst>
        </c:ser>
        <c:dLbls>
          <c:showLegendKey val="0"/>
          <c:showVal val="0"/>
          <c:showCatName val="0"/>
          <c:showSerName val="0"/>
          <c:showPercent val="0"/>
          <c:showBubbleSize val="0"/>
        </c:dLbls>
        <c:gapWidth val="150"/>
        <c:axId val="85521920"/>
        <c:axId val="8552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95.45</c:v>
                </c:pt>
                <c:pt idx="1">
                  <c:v>100.51</c:v>
                </c:pt>
                <c:pt idx="2">
                  <c:v>98.17</c:v>
                </c:pt>
                <c:pt idx="3">
                  <c:v>100.48</c:v>
                </c:pt>
                <c:pt idx="4">
                  <c:v>94.96</c:v>
                </c:pt>
              </c:numCache>
            </c:numRef>
          </c:val>
          <c:smooth val="0"/>
          <c:extLst xmlns:c16r2="http://schemas.microsoft.com/office/drawing/2015/06/chart">
            <c:ext xmlns:c16="http://schemas.microsoft.com/office/drawing/2014/chart" uri="{C3380CC4-5D6E-409C-BE32-E72D297353CC}">
              <c16:uniqueId val="{00000001-B320-4A0A-AE22-0BB417367BF8}"/>
            </c:ext>
          </c:extLst>
        </c:ser>
        <c:dLbls>
          <c:showLegendKey val="0"/>
          <c:showVal val="0"/>
          <c:showCatName val="0"/>
          <c:showSerName val="0"/>
          <c:showPercent val="0"/>
          <c:showBubbleSize val="0"/>
        </c:dLbls>
        <c:marker val="1"/>
        <c:smooth val="0"/>
        <c:axId val="85521920"/>
        <c:axId val="85523840"/>
      </c:lineChart>
      <c:dateAx>
        <c:axId val="85521920"/>
        <c:scaling>
          <c:orientation val="minMax"/>
        </c:scaling>
        <c:delete val="1"/>
        <c:axPos val="b"/>
        <c:numFmt formatCode="ge" sourceLinked="1"/>
        <c:majorTickMark val="none"/>
        <c:minorTickMark val="none"/>
        <c:tickLblPos val="none"/>
        <c:crossAx val="85523840"/>
        <c:crosses val="autoZero"/>
        <c:auto val="1"/>
        <c:lblOffset val="100"/>
        <c:baseTimeUnit val="years"/>
      </c:dateAx>
      <c:valAx>
        <c:axId val="855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5.0199999999999996</c:v>
                </c:pt>
                <c:pt idx="1">
                  <c:v>10.14</c:v>
                </c:pt>
                <c:pt idx="2">
                  <c:v>13.93</c:v>
                </c:pt>
                <c:pt idx="3">
                  <c:v>17.55</c:v>
                </c:pt>
                <c:pt idx="4">
                  <c:v>21.17</c:v>
                </c:pt>
              </c:numCache>
            </c:numRef>
          </c:val>
          <c:extLst xmlns:c16r2="http://schemas.microsoft.com/office/drawing/2015/06/chart">
            <c:ext xmlns:c16="http://schemas.microsoft.com/office/drawing/2014/chart" uri="{C3380CC4-5D6E-409C-BE32-E72D297353CC}">
              <c16:uniqueId val="{00000000-6242-4911-8864-1FDEF00B1FD3}"/>
            </c:ext>
          </c:extLst>
        </c:ser>
        <c:dLbls>
          <c:showLegendKey val="0"/>
          <c:showVal val="0"/>
          <c:showCatName val="0"/>
          <c:showSerName val="0"/>
          <c:showPercent val="0"/>
          <c:showBubbleSize val="0"/>
        </c:dLbls>
        <c:gapWidth val="150"/>
        <c:axId val="86415232"/>
        <c:axId val="8641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23.22</c:v>
                </c:pt>
                <c:pt idx="1">
                  <c:v>26.37</c:v>
                </c:pt>
                <c:pt idx="2">
                  <c:v>27.41</c:v>
                </c:pt>
                <c:pt idx="3">
                  <c:v>30.5</c:v>
                </c:pt>
                <c:pt idx="4">
                  <c:v>31.15</c:v>
                </c:pt>
              </c:numCache>
            </c:numRef>
          </c:val>
          <c:smooth val="0"/>
          <c:extLst xmlns:c16r2="http://schemas.microsoft.com/office/drawing/2015/06/chart">
            <c:ext xmlns:c16="http://schemas.microsoft.com/office/drawing/2014/chart" uri="{C3380CC4-5D6E-409C-BE32-E72D297353CC}">
              <c16:uniqueId val="{00000001-6242-4911-8864-1FDEF00B1FD3}"/>
            </c:ext>
          </c:extLst>
        </c:ser>
        <c:dLbls>
          <c:showLegendKey val="0"/>
          <c:showVal val="0"/>
          <c:showCatName val="0"/>
          <c:showSerName val="0"/>
          <c:showPercent val="0"/>
          <c:showBubbleSize val="0"/>
        </c:dLbls>
        <c:marker val="1"/>
        <c:smooth val="0"/>
        <c:axId val="86415232"/>
        <c:axId val="86417408"/>
      </c:lineChart>
      <c:dateAx>
        <c:axId val="86415232"/>
        <c:scaling>
          <c:orientation val="minMax"/>
        </c:scaling>
        <c:delete val="1"/>
        <c:axPos val="b"/>
        <c:numFmt formatCode="ge" sourceLinked="1"/>
        <c:majorTickMark val="none"/>
        <c:minorTickMark val="none"/>
        <c:tickLblPos val="none"/>
        <c:crossAx val="86417408"/>
        <c:crosses val="autoZero"/>
        <c:auto val="1"/>
        <c:lblOffset val="100"/>
        <c:baseTimeUnit val="years"/>
      </c:dateAx>
      <c:valAx>
        <c:axId val="864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1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996-495B-827F-E16718E6CF88}"/>
            </c:ext>
          </c:extLst>
        </c:ser>
        <c:dLbls>
          <c:showLegendKey val="0"/>
          <c:showVal val="0"/>
          <c:showCatName val="0"/>
          <c:showSerName val="0"/>
          <c:showPercent val="0"/>
          <c:showBubbleSize val="0"/>
        </c:dLbls>
        <c:gapWidth val="150"/>
        <c:axId val="86784256"/>
        <c:axId val="8679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996-495B-827F-E16718E6CF88}"/>
            </c:ext>
          </c:extLst>
        </c:ser>
        <c:dLbls>
          <c:showLegendKey val="0"/>
          <c:showVal val="0"/>
          <c:showCatName val="0"/>
          <c:showSerName val="0"/>
          <c:showPercent val="0"/>
          <c:showBubbleSize val="0"/>
        </c:dLbls>
        <c:marker val="1"/>
        <c:smooth val="0"/>
        <c:axId val="86784256"/>
        <c:axId val="86794624"/>
      </c:lineChart>
      <c:dateAx>
        <c:axId val="86784256"/>
        <c:scaling>
          <c:orientation val="minMax"/>
        </c:scaling>
        <c:delete val="1"/>
        <c:axPos val="b"/>
        <c:numFmt formatCode="ge" sourceLinked="1"/>
        <c:majorTickMark val="none"/>
        <c:minorTickMark val="none"/>
        <c:tickLblPos val="none"/>
        <c:crossAx val="86794624"/>
        <c:crosses val="autoZero"/>
        <c:auto val="1"/>
        <c:lblOffset val="100"/>
        <c:baseTimeUnit val="years"/>
      </c:dateAx>
      <c:valAx>
        <c:axId val="867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8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5070.92</c:v>
                </c:pt>
                <c:pt idx="1">
                  <c:v>5724.3</c:v>
                </c:pt>
                <c:pt idx="2">
                  <c:v>5666.88</c:v>
                </c:pt>
                <c:pt idx="3">
                  <c:v>6161.43</c:v>
                </c:pt>
                <c:pt idx="4">
                  <c:v>6335.06</c:v>
                </c:pt>
              </c:numCache>
            </c:numRef>
          </c:val>
          <c:extLst xmlns:c16r2="http://schemas.microsoft.com/office/drawing/2015/06/chart">
            <c:ext xmlns:c16="http://schemas.microsoft.com/office/drawing/2014/chart" uri="{C3380CC4-5D6E-409C-BE32-E72D297353CC}">
              <c16:uniqueId val="{00000000-953E-4EA3-BE6E-38EB5AE7DBD9}"/>
            </c:ext>
          </c:extLst>
        </c:ser>
        <c:dLbls>
          <c:showLegendKey val="0"/>
          <c:showVal val="0"/>
          <c:showCatName val="0"/>
          <c:showSerName val="0"/>
          <c:showPercent val="0"/>
          <c:showBubbleSize val="0"/>
        </c:dLbls>
        <c:gapWidth val="150"/>
        <c:axId val="86833024"/>
        <c:axId val="8683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1930.37</c:v>
                </c:pt>
                <c:pt idx="1">
                  <c:v>1948.17</c:v>
                </c:pt>
                <c:pt idx="2">
                  <c:v>2103.21</c:v>
                </c:pt>
                <c:pt idx="3">
                  <c:v>2146.5100000000002</c:v>
                </c:pt>
                <c:pt idx="4">
                  <c:v>2162.27</c:v>
                </c:pt>
              </c:numCache>
            </c:numRef>
          </c:val>
          <c:smooth val="0"/>
          <c:extLst xmlns:c16r2="http://schemas.microsoft.com/office/drawing/2015/06/chart">
            <c:ext xmlns:c16="http://schemas.microsoft.com/office/drawing/2014/chart" uri="{C3380CC4-5D6E-409C-BE32-E72D297353CC}">
              <c16:uniqueId val="{00000001-953E-4EA3-BE6E-38EB5AE7DBD9}"/>
            </c:ext>
          </c:extLst>
        </c:ser>
        <c:dLbls>
          <c:showLegendKey val="0"/>
          <c:showVal val="0"/>
          <c:showCatName val="0"/>
          <c:showSerName val="0"/>
          <c:showPercent val="0"/>
          <c:showBubbleSize val="0"/>
        </c:dLbls>
        <c:marker val="1"/>
        <c:smooth val="0"/>
        <c:axId val="86833024"/>
        <c:axId val="86834560"/>
      </c:lineChart>
      <c:dateAx>
        <c:axId val="86833024"/>
        <c:scaling>
          <c:orientation val="minMax"/>
        </c:scaling>
        <c:delete val="1"/>
        <c:axPos val="b"/>
        <c:numFmt formatCode="ge" sourceLinked="1"/>
        <c:majorTickMark val="none"/>
        <c:minorTickMark val="none"/>
        <c:tickLblPos val="none"/>
        <c:crossAx val="86834560"/>
        <c:crosses val="autoZero"/>
        <c:auto val="1"/>
        <c:lblOffset val="100"/>
        <c:baseTimeUnit val="years"/>
      </c:dateAx>
      <c:valAx>
        <c:axId val="8683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105.05</c:v>
                </c:pt>
                <c:pt idx="1">
                  <c:v>2.97</c:v>
                </c:pt>
                <c:pt idx="2">
                  <c:v>2.94</c:v>
                </c:pt>
                <c:pt idx="3">
                  <c:v>4.34</c:v>
                </c:pt>
                <c:pt idx="4">
                  <c:v>21.01</c:v>
                </c:pt>
              </c:numCache>
            </c:numRef>
          </c:val>
          <c:extLst xmlns:c16r2="http://schemas.microsoft.com/office/drawing/2015/06/chart">
            <c:ext xmlns:c16="http://schemas.microsoft.com/office/drawing/2014/chart" uri="{C3380CC4-5D6E-409C-BE32-E72D297353CC}">
              <c16:uniqueId val="{00000000-D881-4093-AE4A-C6037DAC2D06}"/>
            </c:ext>
          </c:extLst>
        </c:ser>
        <c:dLbls>
          <c:showLegendKey val="0"/>
          <c:showVal val="0"/>
          <c:showCatName val="0"/>
          <c:showSerName val="0"/>
          <c:showPercent val="0"/>
          <c:showBubbleSize val="0"/>
        </c:dLbls>
        <c:gapWidth val="150"/>
        <c:axId val="86545536"/>
        <c:axId val="8654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1720.7</c:v>
                </c:pt>
                <c:pt idx="1">
                  <c:v>112.6</c:v>
                </c:pt>
                <c:pt idx="2">
                  <c:v>113.57</c:v>
                </c:pt>
                <c:pt idx="3">
                  <c:v>125.88</c:v>
                </c:pt>
                <c:pt idx="4">
                  <c:v>86.34</c:v>
                </c:pt>
              </c:numCache>
            </c:numRef>
          </c:val>
          <c:smooth val="0"/>
          <c:extLst xmlns:c16r2="http://schemas.microsoft.com/office/drawing/2015/06/chart">
            <c:ext xmlns:c16="http://schemas.microsoft.com/office/drawing/2014/chart" uri="{C3380CC4-5D6E-409C-BE32-E72D297353CC}">
              <c16:uniqueId val="{00000001-D881-4093-AE4A-C6037DAC2D06}"/>
            </c:ext>
          </c:extLst>
        </c:ser>
        <c:dLbls>
          <c:showLegendKey val="0"/>
          <c:showVal val="0"/>
          <c:showCatName val="0"/>
          <c:showSerName val="0"/>
          <c:showPercent val="0"/>
          <c:showBubbleSize val="0"/>
        </c:dLbls>
        <c:marker val="1"/>
        <c:smooth val="0"/>
        <c:axId val="86545536"/>
        <c:axId val="86547456"/>
      </c:lineChart>
      <c:dateAx>
        <c:axId val="86545536"/>
        <c:scaling>
          <c:orientation val="minMax"/>
        </c:scaling>
        <c:delete val="1"/>
        <c:axPos val="b"/>
        <c:numFmt formatCode="ge" sourceLinked="1"/>
        <c:majorTickMark val="none"/>
        <c:minorTickMark val="none"/>
        <c:tickLblPos val="none"/>
        <c:crossAx val="86547456"/>
        <c:crosses val="autoZero"/>
        <c:auto val="1"/>
        <c:lblOffset val="100"/>
        <c:baseTimeUnit val="years"/>
      </c:dateAx>
      <c:valAx>
        <c:axId val="865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5326.38</c:v>
                </c:pt>
                <c:pt idx="1">
                  <c:v>5505.34</c:v>
                </c:pt>
                <c:pt idx="2">
                  <c:v>5082.6000000000004</c:v>
                </c:pt>
                <c:pt idx="3">
                  <c:v>6318.04</c:v>
                </c:pt>
                <c:pt idx="4">
                  <c:v>6189.76</c:v>
                </c:pt>
              </c:numCache>
            </c:numRef>
          </c:val>
          <c:extLst xmlns:c16r2="http://schemas.microsoft.com/office/drawing/2015/06/chart">
            <c:ext xmlns:c16="http://schemas.microsoft.com/office/drawing/2014/chart" uri="{C3380CC4-5D6E-409C-BE32-E72D297353CC}">
              <c16:uniqueId val="{00000000-8FD3-4DBE-A5DD-76A2BD78E8AB}"/>
            </c:ext>
          </c:extLst>
        </c:ser>
        <c:dLbls>
          <c:showLegendKey val="0"/>
          <c:showVal val="0"/>
          <c:showCatName val="0"/>
          <c:showSerName val="0"/>
          <c:showPercent val="0"/>
          <c:showBubbleSize val="0"/>
        </c:dLbls>
        <c:gapWidth val="150"/>
        <c:axId val="86585344"/>
        <c:axId val="8658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3188.44</c:v>
                </c:pt>
                <c:pt idx="3">
                  <c:v>4170.3999999999996</c:v>
                </c:pt>
                <c:pt idx="4">
                  <c:v>2559.94</c:v>
                </c:pt>
              </c:numCache>
            </c:numRef>
          </c:val>
          <c:smooth val="0"/>
          <c:extLst xmlns:c16r2="http://schemas.microsoft.com/office/drawing/2015/06/chart">
            <c:ext xmlns:c16="http://schemas.microsoft.com/office/drawing/2014/chart" uri="{C3380CC4-5D6E-409C-BE32-E72D297353CC}">
              <c16:uniqueId val="{00000001-8FD3-4DBE-A5DD-76A2BD78E8AB}"/>
            </c:ext>
          </c:extLst>
        </c:ser>
        <c:dLbls>
          <c:showLegendKey val="0"/>
          <c:showVal val="0"/>
          <c:showCatName val="0"/>
          <c:showSerName val="0"/>
          <c:showPercent val="0"/>
          <c:showBubbleSize val="0"/>
        </c:dLbls>
        <c:marker val="1"/>
        <c:smooth val="0"/>
        <c:axId val="86585344"/>
        <c:axId val="86587264"/>
      </c:lineChart>
      <c:dateAx>
        <c:axId val="86585344"/>
        <c:scaling>
          <c:orientation val="minMax"/>
        </c:scaling>
        <c:delete val="1"/>
        <c:axPos val="b"/>
        <c:numFmt formatCode="ge" sourceLinked="1"/>
        <c:majorTickMark val="none"/>
        <c:minorTickMark val="none"/>
        <c:tickLblPos val="none"/>
        <c:crossAx val="86587264"/>
        <c:crosses val="autoZero"/>
        <c:auto val="1"/>
        <c:lblOffset val="100"/>
        <c:baseTimeUnit val="years"/>
      </c:dateAx>
      <c:valAx>
        <c:axId val="865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15.98</c:v>
                </c:pt>
                <c:pt idx="1">
                  <c:v>15.66</c:v>
                </c:pt>
                <c:pt idx="2">
                  <c:v>15.14</c:v>
                </c:pt>
                <c:pt idx="3">
                  <c:v>13.39</c:v>
                </c:pt>
                <c:pt idx="4">
                  <c:v>15.27</c:v>
                </c:pt>
              </c:numCache>
            </c:numRef>
          </c:val>
          <c:extLst xmlns:c16r2="http://schemas.microsoft.com/office/drawing/2015/06/chart">
            <c:ext xmlns:c16="http://schemas.microsoft.com/office/drawing/2014/chart" uri="{C3380CC4-5D6E-409C-BE32-E72D297353CC}">
              <c16:uniqueId val="{00000000-AA1F-432B-9901-96B0CEB4068A}"/>
            </c:ext>
          </c:extLst>
        </c:ser>
        <c:dLbls>
          <c:showLegendKey val="0"/>
          <c:showVal val="0"/>
          <c:showCatName val="0"/>
          <c:showSerName val="0"/>
          <c:showPercent val="0"/>
          <c:showBubbleSize val="0"/>
        </c:dLbls>
        <c:gapWidth val="150"/>
        <c:axId val="86626688"/>
        <c:axId val="8662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26.47</c:v>
                </c:pt>
                <c:pt idx="3">
                  <c:v>32.14</c:v>
                </c:pt>
                <c:pt idx="4">
                  <c:v>37.82</c:v>
                </c:pt>
              </c:numCache>
            </c:numRef>
          </c:val>
          <c:smooth val="0"/>
          <c:extLst xmlns:c16r2="http://schemas.microsoft.com/office/drawing/2015/06/chart">
            <c:ext xmlns:c16="http://schemas.microsoft.com/office/drawing/2014/chart" uri="{C3380CC4-5D6E-409C-BE32-E72D297353CC}">
              <c16:uniqueId val="{00000001-AA1F-432B-9901-96B0CEB4068A}"/>
            </c:ext>
          </c:extLst>
        </c:ser>
        <c:dLbls>
          <c:showLegendKey val="0"/>
          <c:showVal val="0"/>
          <c:showCatName val="0"/>
          <c:showSerName val="0"/>
          <c:showPercent val="0"/>
          <c:showBubbleSize val="0"/>
        </c:dLbls>
        <c:marker val="1"/>
        <c:smooth val="0"/>
        <c:axId val="86626688"/>
        <c:axId val="86628608"/>
      </c:lineChart>
      <c:dateAx>
        <c:axId val="86626688"/>
        <c:scaling>
          <c:orientation val="minMax"/>
        </c:scaling>
        <c:delete val="1"/>
        <c:axPos val="b"/>
        <c:numFmt formatCode="ge" sourceLinked="1"/>
        <c:majorTickMark val="none"/>
        <c:minorTickMark val="none"/>
        <c:tickLblPos val="none"/>
        <c:crossAx val="86628608"/>
        <c:crosses val="autoZero"/>
        <c:auto val="1"/>
        <c:lblOffset val="100"/>
        <c:baseTimeUnit val="years"/>
      </c:dateAx>
      <c:valAx>
        <c:axId val="866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1537.88</c:v>
                </c:pt>
                <c:pt idx="1">
                  <c:v>1625.94</c:v>
                </c:pt>
                <c:pt idx="2">
                  <c:v>1775.27</c:v>
                </c:pt>
                <c:pt idx="3">
                  <c:v>1990.81</c:v>
                </c:pt>
                <c:pt idx="4">
                  <c:v>1681.93</c:v>
                </c:pt>
              </c:numCache>
            </c:numRef>
          </c:val>
          <c:extLst xmlns:c16r2="http://schemas.microsoft.com/office/drawing/2015/06/chart">
            <c:ext xmlns:c16="http://schemas.microsoft.com/office/drawing/2014/chart" uri="{C3380CC4-5D6E-409C-BE32-E72D297353CC}">
              <c16:uniqueId val="{00000000-CE07-40A9-BC1F-6F456809707D}"/>
            </c:ext>
          </c:extLst>
        </c:ser>
        <c:dLbls>
          <c:showLegendKey val="0"/>
          <c:showVal val="0"/>
          <c:showCatName val="0"/>
          <c:showSerName val="0"/>
          <c:showPercent val="0"/>
          <c:showBubbleSize val="0"/>
        </c:dLbls>
        <c:gapWidth val="150"/>
        <c:axId val="86729472"/>
        <c:axId val="8673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688.46</c:v>
                </c:pt>
                <c:pt idx="3">
                  <c:v>562.9</c:v>
                </c:pt>
                <c:pt idx="4">
                  <c:v>482.51</c:v>
                </c:pt>
              </c:numCache>
            </c:numRef>
          </c:val>
          <c:smooth val="0"/>
          <c:extLst xmlns:c16r2="http://schemas.microsoft.com/office/drawing/2015/06/chart">
            <c:ext xmlns:c16="http://schemas.microsoft.com/office/drawing/2014/chart" uri="{C3380CC4-5D6E-409C-BE32-E72D297353CC}">
              <c16:uniqueId val="{00000001-CE07-40A9-BC1F-6F456809707D}"/>
            </c:ext>
          </c:extLst>
        </c:ser>
        <c:dLbls>
          <c:showLegendKey val="0"/>
          <c:showVal val="0"/>
          <c:showCatName val="0"/>
          <c:showSerName val="0"/>
          <c:showPercent val="0"/>
          <c:showBubbleSize val="0"/>
        </c:dLbls>
        <c:marker val="1"/>
        <c:smooth val="0"/>
        <c:axId val="86729472"/>
        <c:axId val="86731392"/>
      </c:lineChart>
      <c:dateAx>
        <c:axId val="86729472"/>
        <c:scaling>
          <c:orientation val="minMax"/>
        </c:scaling>
        <c:delete val="1"/>
        <c:axPos val="b"/>
        <c:numFmt formatCode="ge" sourceLinked="1"/>
        <c:majorTickMark val="none"/>
        <c:minorTickMark val="none"/>
        <c:tickLblPos val="none"/>
        <c:crossAx val="86731392"/>
        <c:crosses val="autoZero"/>
        <c:auto val="1"/>
        <c:lblOffset val="100"/>
        <c:baseTimeUnit val="years"/>
      </c:dateAx>
      <c:valAx>
        <c:axId val="867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【1,454.74】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兵庫県　香美町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I3</v>
      </c>
      <c r="X8" s="72"/>
      <c r="Y8" s="72"/>
      <c r="Z8" s="72"/>
      <c r="AA8" s="72"/>
      <c r="AB8" s="72"/>
      <c r="AC8" s="72"/>
      <c r="AD8" s="73" t="str">
        <f>データ!$M$6</f>
        <v>非設置</v>
      </c>
      <c r="AE8" s="73"/>
      <c r="AF8" s="73"/>
      <c r="AG8" s="73"/>
      <c r="AH8" s="73"/>
      <c r="AI8" s="73"/>
      <c r="AJ8" s="73"/>
      <c r="AK8" s="3"/>
      <c r="AL8" s="67">
        <f>データ!S6</f>
        <v>18176</v>
      </c>
      <c r="AM8" s="67"/>
      <c r="AN8" s="67"/>
      <c r="AO8" s="67"/>
      <c r="AP8" s="67"/>
      <c r="AQ8" s="67"/>
      <c r="AR8" s="67"/>
      <c r="AS8" s="67"/>
      <c r="AT8" s="66">
        <f>データ!T6</f>
        <v>368.77</v>
      </c>
      <c r="AU8" s="66"/>
      <c r="AV8" s="66"/>
      <c r="AW8" s="66"/>
      <c r="AX8" s="66"/>
      <c r="AY8" s="66"/>
      <c r="AZ8" s="66"/>
      <c r="BA8" s="66"/>
      <c r="BB8" s="66">
        <f>データ!U6</f>
        <v>49.29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-17.54</v>
      </c>
      <c r="J10" s="66"/>
      <c r="K10" s="66"/>
      <c r="L10" s="66"/>
      <c r="M10" s="66"/>
      <c r="N10" s="66"/>
      <c r="O10" s="66"/>
      <c r="P10" s="66">
        <f>データ!P6</f>
        <v>0.21</v>
      </c>
      <c r="Q10" s="66"/>
      <c r="R10" s="66"/>
      <c r="S10" s="66"/>
      <c r="T10" s="66"/>
      <c r="U10" s="66"/>
      <c r="V10" s="66"/>
      <c r="W10" s="66">
        <f>データ!Q6</f>
        <v>90.68</v>
      </c>
      <c r="X10" s="66"/>
      <c r="Y10" s="66"/>
      <c r="Z10" s="66"/>
      <c r="AA10" s="66"/>
      <c r="AB10" s="66"/>
      <c r="AC10" s="66"/>
      <c r="AD10" s="67">
        <f>データ!R6</f>
        <v>4503</v>
      </c>
      <c r="AE10" s="67"/>
      <c r="AF10" s="67"/>
      <c r="AG10" s="67"/>
      <c r="AH10" s="67"/>
      <c r="AI10" s="67"/>
      <c r="AJ10" s="67"/>
      <c r="AK10" s="2"/>
      <c r="AL10" s="67">
        <f>データ!V6</f>
        <v>38</v>
      </c>
      <c r="AM10" s="67"/>
      <c r="AN10" s="67"/>
      <c r="AO10" s="67"/>
      <c r="AP10" s="67"/>
      <c r="AQ10" s="67"/>
      <c r="AR10" s="67"/>
      <c r="AS10" s="67"/>
      <c r="AT10" s="66">
        <f>データ!W6</f>
        <v>0.03</v>
      </c>
      <c r="AU10" s="66"/>
      <c r="AV10" s="66"/>
      <c r="AW10" s="66"/>
      <c r="AX10" s="66"/>
      <c r="AY10" s="66"/>
      <c r="AZ10" s="66"/>
      <c r="BA10" s="66"/>
      <c r="BB10" s="66">
        <f>データ!X6</f>
        <v>1266.67</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119</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【96.79】</v>
      </c>
      <c r="F86" s="26" t="str">
        <f>データ!AT6</f>
        <v>【1,454.74】</v>
      </c>
      <c r="G86" s="26" t="str">
        <f>データ!BE6</f>
        <v>【88.26】</v>
      </c>
      <c r="H86" s="26" t="str">
        <f>データ!BP6</f>
        <v>【1,943.90】</v>
      </c>
      <c r="I86" s="26" t="str">
        <f>データ!CA6</f>
        <v>【37.34】</v>
      </c>
      <c r="J86" s="26" t="str">
        <f>データ!CL6</f>
        <v>【502.45】</v>
      </c>
      <c r="K86" s="26" t="str">
        <f>データ!CW6</f>
        <v>【35.35】</v>
      </c>
      <c r="L86" s="26" t="str">
        <f>データ!DH6</f>
        <v>【89.79】</v>
      </c>
      <c r="M86" s="26" t="str">
        <f>データ!DS6</f>
        <v>【31.55】</v>
      </c>
      <c r="N86" s="26" t="str">
        <f>データ!ED6</f>
        <v>【0.00】</v>
      </c>
      <c r="O86" s="26" t="str">
        <f>データ!EO6</f>
        <v>【0.00】</v>
      </c>
    </row>
  </sheetData>
  <sheetProtection algorithmName="SHA-512" hashValue="5SHxui45dQxn9HXfroNpmDt3ayigqpO+6RTJ6AfNPTMz4krBVEOCm8P7teAH5WCB+htd9dL8uYSSo/N7B2VmYw==" saltValue="oYmc1bbTz1+/3hmwSxiXm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285854</v>
      </c>
      <c r="D6" s="33">
        <f t="shared" si="3"/>
        <v>46</v>
      </c>
      <c r="E6" s="33">
        <f t="shared" si="3"/>
        <v>17</v>
      </c>
      <c r="F6" s="33">
        <f t="shared" si="3"/>
        <v>9</v>
      </c>
      <c r="G6" s="33">
        <f t="shared" si="3"/>
        <v>0</v>
      </c>
      <c r="H6" s="33" t="str">
        <f t="shared" si="3"/>
        <v>兵庫県　香美町</v>
      </c>
      <c r="I6" s="33" t="str">
        <f t="shared" si="3"/>
        <v>法適用</v>
      </c>
      <c r="J6" s="33" t="str">
        <f t="shared" si="3"/>
        <v>下水道事業</v>
      </c>
      <c r="K6" s="33" t="str">
        <f t="shared" si="3"/>
        <v>小規模集合排水処理</v>
      </c>
      <c r="L6" s="33" t="str">
        <f t="shared" si="3"/>
        <v>I3</v>
      </c>
      <c r="M6" s="33" t="str">
        <f t="shared" si="3"/>
        <v>非設置</v>
      </c>
      <c r="N6" s="34" t="str">
        <f t="shared" si="3"/>
        <v>-</v>
      </c>
      <c r="O6" s="34">
        <f t="shared" si="3"/>
        <v>-17.54</v>
      </c>
      <c r="P6" s="34">
        <f t="shared" si="3"/>
        <v>0.21</v>
      </c>
      <c r="Q6" s="34">
        <f t="shared" si="3"/>
        <v>90.68</v>
      </c>
      <c r="R6" s="34">
        <f t="shared" si="3"/>
        <v>4503</v>
      </c>
      <c r="S6" s="34">
        <f t="shared" si="3"/>
        <v>18176</v>
      </c>
      <c r="T6" s="34">
        <f t="shared" si="3"/>
        <v>368.77</v>
      </c>
      <c r="U6" s="34">
        <f t="shared" si="3"/>
        <v>49.29</v>
      </c>
      <c r="V6" s="34">
        <f t="shared" si="3"/>
        <v>38</v>
      </c>
      <c r="W6" s="34">
        <f t="shared" si="3"/>
        <v>0.03</v>
      </c>
      <c r="X6" s="34">
        <f t="shared" si="3"/>
        <v>1266.67</v>
      </c>
      <c r="Y6" s="35">
        <f>IF(Y7="",NA(),Y7)</f>
        <v>87.04</v>
      </c>
      <c r="Z6" s="35">
        <f t="shared" ref="Z6:AH6" si="4">IF(Z7="",NA(),Z7)</f>
        <v>91.8</v>
      </c>
      <c r="AA6" s="35">
        <f t="shared" si="4"/>
        <v>93.3</v>
      </c>
      <c r="AB6" s="35">
        <f t="shared" si="4"/>
        <v>95.32</v>
      </c>
      <c r="AC6" s="35">
        <f t="shared" si="4"/>
        <v>97.12</v>
      </c>
      <c r="AD6" s="35">
        <f t="shared" si="4"/>
        <v>95.45</v>
      </c>
      <c r="AE6" s="35">
        <f t="shared" si="4"/>
        <v>100.51</v>
      </c>
      <c r="AF6" s="35">
        <f t="shared" si="4"/>
        <v>98.17</v>
      </c>
      <c r="AG6" s="35">
        <f t="shared" si="4"/>
        <v>100.48</v>
      </c>
      <c r="AH6" s="35">
        <f t="shared" si="4"/>
        <v>94.96</v>
      </c>
      <c r="AI6" s="34" t="str">
        <f>IF(AI7="","",IF(AI7="-","【-】","【"&amp;SUBSTITUTE(TEXT(AI7,"#,##0.00"),"-","△")&amp;"】"))</f>
        <v>【96.79】</v>
      </c>
      <c r="AJ6" s="35">
        <f>IF(AJ7="",NA(),AJ7)</f>
        <v>5070.92</v>
      </c>
      <c r="AK6" s="35">
        <f t="shared" ref="AK6:AS6" si="5">IF(AK7="",NA(),AK7)</f>
        <v>5724.3</v>
      </c>
      <c r="AL6" s="35">
        <f t="shared" si="5"/>
        <v>5666.88</v>
      </c>
      <c r="AM6" s="35">
        <f t="shared" si="5"/>
        <v>6161.43</v>
      </c>
      <c r="AN6" s="35">
        <f t="shared" si="5"/>
        <v>6335.06</v>
      </c>
      <c r="AO6" s="35">
        <f t="shared" si="5"/>
        <v>1930.37</v>
      </c>
      <c r="AP6" s="35">
        <f t="shared" si="5"/>
        <v>1948.17</v>
      </c>
      <c r="AQ6" s="35">
        <f t="shared" si="5"/>
        <v>2103.21</v>
      </c>
      <c r="AR6" s="35">
        <f t="shared" si="5"/>
        <v>2146.5100000000002</v>
      </c>
      <c r="AS6" s="35">
        <f t="shared" si="5"/>
        <v>2162.27</v>
      </c>
      <c r="AT6" s="34" t="str">
        <f>IF(AT7="","",IF(AT7="-","【-】","【"&amp;SUBSTITUTE(TEXT(AT7,"#,##0.00"),"-","△")&amp;"】"))</f>
        <v>【1,454.74】</v>
      </c>
      <c r="AU6" s="35">
        <f>IF(AU7="",NA(),AU7)</f>
        <v>105.05</v>
      </c>
      <c r="AV6" s="35">
        <f t="shared" ref="AV6:BD6" si="6">IF(AV7="",NA(),AV7)</f>
        <v>2.97</v>
      </c>
      <c r="AW6" s="35">
        <f t="shared" si="6"/>
        <v>2.94</v>
      </c>
      <c r="AX6" s="35">
        <f t="shared" si="6"/>
        <v>4.34</v>
      </c>
      <c r="AY6" s="35">
        <f t="shared" si="6"/>
        <v>21.01</v>
      </c>
      <c r="AZ6" s="35">
        <f t="shared" si="6"/>
        <v>1720.7</v>
      </c>
      <c r="BA6" s="35">
        <f t="shared" si="6"/>
        <v>112.6</v>
      </c>
      <c r="BB6" s="35">
        <f t="shared" si="6"/>
        <v>113.57</v>
      </c>
      <c r="BC6" s="35">
        <f t="shared" si="6"/>
        <v>125.88</v>
      </c>
      <c r="BD6" s="35">
        <f t="shared" si="6"/>
        <v>86.34</v>
      </c>
      <c r="BE6" s="34" t="str">
        <f>IF(BE7="","",IF(BE7="-","【-】","【"&amp;SUBSTITUTE(TEXT(BE7,"#,##0.00"),"-","△")&amp;"】"))</f>
        <v>【88.26】</v>
      </c>
      <c r="BF6" s="35">
        <f>IF(BF7="",NA(),BF7)</f>
        <v>5326.38</v>
      </c>
      <c r="BG6" s="35">
        <f t="shared" ref="BG6:BO6" si="7">IF(BG7="",NA(),BG7)</f>
        <v>5505.34</v>
      </c>
      <c r="BH6" s="35">
        <f t="shared" si="7"/>
        <v>5082.6000000000004</v>
      </c>
      <c r="BI6" s="35">
        <f t="shared" si="7"/>
        <v>6318.04</v>
      </c>
      <c r="BJ6" s="35">
        <f t="shared" si="7"/>
        <v>6189.76</v>
      </c>
      <c r="BK6" s="35">
        <f t="shared" si="7"/>
        <v>2574.4699999999998</v>
      </c>
      <c r="BL6" s="35">
        <f t="shared" si="7"/>
        <v>2784</v>
      </c>
      <c r="BM6" s="35">
        <f t="shared" si="7"/>
        <v>3188.44</v>
      </c>
      <c r="BN6" s="35">
        <f t="shared" si="7"/>
        <v>4170.3999999999996</v>
      </c>
      <c r="BO6" s="35">
        <f t="shared" si="7"/>
        <v>2559.94</v>
      </c>
      <c r="BP6" s="34" t="str">
        <f>IF(BP7="","",IF(BP7="-","【-】","【"&amp;SUBSTITUTE(TEXT(BP7,"#,##0.00"),"-","△")&amp;"】"))</f>
        <v>【1,943.90】</v>
      </c>
      <c r="BQ6" s="35">
        <f>IF(BQ7="",NA(),BQ7)</f>
        <v>15.98</v>
      </c>
      <c r="BR6" s="35">
        <f t="shared" ref="BR6:BZ6" si="8">IF(BR7="",NA(),BR7)</f>
        <v>15.66</v>
      </c>
      <c r="BS6" s="35">
        <f t="shared" si="8"/>
        <v>15.14</v>
      </c>
      <c r="BT6" s="35">
        <f t="shared" si="8"/>
        <v>13.39</v>
      </c>
      <c r="BU6" s="35">
        <f t="shared" si="8"/>
        <v>15.27</v>
      </c>
      <c r="BV6" s="35">
        <f t="shared" si="8"/>
        <v>31.04</v>
      </c>
      <c r="BW6" s="35">
        <f t="shared" si="8"/>
        <v>29.21</v>
      </c>
      <c r="BX6" s="35">
        <f t="shared" si="8"/>
        <v>26.47</v>
      </c>
      <c r="BY6" s="35">
        <f t="shared" si="8"/>
        <v>32.14</v>
      </c>
      <c r="BZ6" s="35">
        <f t="shared" si="8"/>
        <v>37.82</v>
      </c>
      <c r="CA6" s="34" t="str">
        <f>IF(CA7="","",IF(CA7="-","【-】","【"&amp;SUBSTITUTE(TEXT(CA7,"#,##0.00"),"-","△")&amp;"】"))</f>
        <v>【37.34】</v>
      </c>
      <c r="CB6" s="35">
        <f>IF(CB7="",NA(),CB7)</f>
        <v>1537.88</v>
      </c>
      <c r="CC6" s="35">
        <f t="shared" ref="CC6:CK6" si="9">IF(CC7="",NA(),CC7)</f>
        <v>1625.94</v>
      </c>
      <c r="CD6" s="35">
        <f t="shared" si="9"/>
        <v>1775.27</v>
      </c>
      <c r="CE6" s="35">
        <f t="shared" si="9"/>
        <v>1990.81</v>
      </c>
      <c r="CF6" s="35">
        <f t="shared" si="9"/>
        <v>1681.93</v>
      </c>
      <c r="CG6" s="35">
        <f t="shared" si="9"/>
        <v>589.39</v>
      </c>
      <c r="CH6" s="35">
        <f t="shared" si="9"/>
        <v>620.01</v>
      </c>
      <c r="CI6" s="35">
        <f t="shared" si="9"/>
        <v>688.46</v>
      </c>
      <c r="CJ6" s="35">
        <f t="shared" si="9"/>
        <v>562.9</v>
      </c>
      <c r="CK6" s="35">
        <f t="shared" si="9"/>
        <v>482.51</v>
      </c>
      <c r="CL6" s="34" t="str">
        <f>IF(CL7="","",IF(CL7="-","【-】","【"&amp;SUBSTITUTE(TEXT(CL7,"#,##0.00"),"-","△")&amp;"】"))</f>
        <v>【502.45】</v>
      </c>
      <c r="CM6" s="35">
        <f>IF(CM7="",NA(),CM7)</f>
        <v>17.46</v>
      </c>
      <c r="CN6" s="35">
        <f t="shared" ref="CN6:CV6" si="10">IF(CN7="",NA(),CN7)</f>
        <v>25.4</v>
      </c>
      <c r="CO6" s="35">
        <f t="shared" si="10"/>
        <v>19.05</v>
      </c>
      <c r="CP6" s="35">
        <f t="shared" si="10"/>
        <v>14.29</v>
      </c>
      <c r="CQ6" s="35">
        <f t="shared" si="10"/>
        <v>12.7</v>
      </c>
      <c r="CR6" s="35">
        <f t="shared" si="10"/>
        <v>41.24</v>
      </c>
      <c r="CS6" s="35">
        <f t="shared" si="10"/>
        <v>43.1</v>
      </c>
      <c r="CT6" s="35">
        <f t="shared" si="10"/>
        <v>40.96</v>
      </c>
      <c r="CU6" s="35">
        <f t="shared" si="10"/>
        <v>39.450000000000003</v>
      </c>
      <c r="CV6" s="35">
        <f t="shared" si="10"/>
        <v>39.15</v>
      </c>
      <c r="CW6" s="34" t="str">
        <f>IF(CW7="","",IF(CW7="-","【-】","【"&amp;SUBSTITUTE(TEXT(CW7,"#,##0.00"),"-","△")&amp;"】"))</f>
        <v>【35.35】</v>
      </c>
      <c r="CX6" s="35">
        <f>IF(CX7="",NA(),CX7)</f>
        <v>82.61</v>
      </c>
      <c r="CY6" s="35">
        <f t="shared" ref="CY6:DG6" si="11">IF(CY7="",NA(),CY7)</f>
        <v>90</v>
      </c>
      <c r="CZ6" s="35">
        <f t="shared" si="11"/>
        <v>91.89</v>
      </c>
      <c r="DA6" s="35">
        <f t="shared" si="11"/>
        <v>92.11</v>
      </c>
      <c r="DB6" s="35">
        <f t="shared" si="11"/>
        <v>84.21</v>
      </c>
      <c r="DC6" s="35">
        <f t="shared" si="11"/>
        <v>88.34</v>
      </c>
      <c r="DD6" s="35">
        <f t="shared" si="11"/>
        <v>88.02</v>
      </c>
      <c r="DE6" s="35">
        <f t="shared" si="11"/>
        <v>90.64</v>
      </c>
      <c r="DF6" s="35">
        <f t="shared" si="11"/>
        <v>90.48</v>
      </c>
      <c r="DG6" s="35">
        <f t="shared" si="11"/>
        <v>89.54</v>
      </c>
      <c r="DH6" s="34" t="str">
        <f>IF(DH7="","",IF(DH7="-","【-】","【"&amp;SUBSTITUTE(TEXT(DH7,"#,##0.00"),"-","△")&amp;"】"))</f>
        <v>【89.79】</v>
      </c>
      <c r="DI6" s="35">
        <f>IF(DI7="",NA(),DI7)</f>
        <v>5.0199999999999996</v>
      </c>
      <c r="DJ6" s="35">
        <f t="shared" ref="DJ6:DR6" si="12">IF(DJ7="",NA(),DJ7)</f>
        <v>10.14</v>
      </c>
      <c r="DK6" s="35">
        <f t="shared" si="12"/>
        <v>13.93</v>
      </c>
      <c r="DL6" s="35">
        <f t="shared" si="12"/>
        <v>17.55</v>
      </c>
      <c r="DM6" s="35">
        <f t="shared" si="12"/>
        <v>21.17</v>
      </c>
      <c r="DN6" s="35">
        <f t="shared" si="12"/>
        <v>23.22</v>
      </c>
      <c r="DO6" s="35">
        <f t="shared" si="12"/>
        <v>26.37</v>
      </c>
      <c r="DP6" s="35">
        <f t="shared" si="12"/>
        <v>27.41</v>
      </c>
      <c r="DQ6" s="35">
        <f t="shared" si="12"/>
        <v>30.5</v>
      </c>
      <c r="DR6" s="35">
        <f t="shared" si="12"/>
        <v>31.15</v>
      </c>
      <c r="DS6" s="34" t="str">
        <f>IF(DS7="","",IF(DS7="-","【-】","【"&amp;SUBSTITUTE(TEXT(DS7,"#,##0.00"),"-","△")&amp;"】"))</f>
        <v>【31.55】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4">
        <f t="shared" si="14"/>
        <v>0</v>
      </c>
      <c r="EK6" s="34">
        <f t="shared" si="14"/>
        <v>0</v>
      </c>
      <c r="EL6" s="35">
        <f t="shared" si="14"/>
        <v>0.51</v>
      </c>
      <c r="EM6" s="34">
        <f t="shared" si="14"/>
        <v>0</v>
      </c>
      <c r="EN6" s="34">
        <f t="shared" si="14"/>
        <v>0</v>
      </c>
      <c r="EO6" s="34" t="str">
        <f>IF(EO7="","",IF(EO7="-","【-】","【"&amp;SUBSTITUTE(TEXT(EO7,"#,##0.00"),"-","△")&amp;"】"))</f>
        <v>【0.00】</v>
      </c>
    </row>
    <row r="7" spans="1:148" s="36" customFormat="1" x14ac:dyDescent="0.15">
      <c r="A7" s="28"/>
      <c r="B7" s="37">
        <v>2017</v>
      </c>
      <c r="C7" s="37">
        <v>285854</v>
      </c>
      <c r="D7" s="37">
        <v>46</v>
      </c>
      <c r="E7" s="37">
        <v>17</v>
      </c>
      <c r="F7" s="37">
        <v>9</v>
      </c>
      <c r="G7" s="37">
        <v>0</v>
      </c>
      <c r="H7" s="37" t="s">
        <v>107</v>
      </c>
      <c r="I7" s="37" t="s">
        <v>108</v>
      </c>
      <c r="J7" s="37" t="s">
        <v>109</v>
      </c>
      <c r="K7" s="37" t="s">
        <v>110</v>
      </c>
      <c r="L7" s="37" t="s">
        <v>111</v>
      </c>
      <c r="M7" s="37" t="s">
        <v>112</v>
      </c>
      <c r="N7" s="38" t="s">
        <v>113</v>
      </c>
      <c r="O7" s="38">
        <v>-17.54</v>
      </c>
      <c r="P7" s="38">
        <v>0.21</v>
      </c>
      <c r="Q7" s="38">
        <v>90.68</v>
      </c>
      <c r="R7" s="38">
        <v>4503</v>
      </c>
      <c r="S7" s="38">
        <v>18176</v>
      </c>
      <c r="T7" s="38">
        <v>368.77</v>
      </c>
      <c r="U7" s="38">
        <v>49.29</v>
      </c>
      <c r="V7" s="38">
        <v>38</v>
      </c>
      <c r="W7" s="38">
        <v>0.03</v>
      </c>
      <c r="X7" s="38">
        <v>1266.67</v>
      </c>
      <c r="Y7" s="38">
        <v>87.04</v>
      </c>
      <c r="Z7" s="38">
        <v>91.8</v>
      </c>
      <c r="AA7" s="38">
        <v>93.3</v>
      </c>
      <c r="AB7" s="38">
        <v>95.32</v>
      </c>
      <c r="AC7" s="38">
        <v>97.12</v>
      </c>
      <c r="AD7" s="38">
        <v>95.45</v>
      </c>
      <c r="AE7" s="38">
        <v>100.51</v>
      </c>
      <c r="AF7" s="38">
        <v>98.17</v>
      </c>
      <c r="AG7" s="38">
        <v>100.48</v>
      </c>
      <c r="AH7" s="38">
        <v>94.96</v>
      </c>
      <c r="AI7" s="38">
        <v>96.79</v>
      </c>
      <c r="AJ7" s="38">
        <v>5070.92</v>
      </c>
      <c r="AK7" s="38">
        <v>5724.3</v>
      </c>
      <c r="AL7" s="38">
        <v>5666.88</v>
      </c>
      <c r="AM7" s="38">
        <v>6161.43</v>
      </c>
      <c r="AN7" s="38">
        <v>6335.06</v>
      </c>
      <c r="AO7" s="38">
        <v>1930.37</v>
      </c>
      <c r="AP7" s="38">
        <v>1948.17</v>
      </c>
      <c r="AQ7" s="38">
        <v>2103.21</v>
      </c>
      <c r="AR7" s="38">
        <v>2146.5100000000002</v>
      </c>
      <c r="AS7" s="38">
        <v>2162.27</v>
      </c>
      <c r="AT7" s="38">
        <v>1454.74</v>
      </c>
      <c r="AU7" s="38">
        <v>105.05</v>
      </c>
      <c r="AV7" s="38">
        <v>2.97</v>
      </c>
      <c r="AW7" s="38">
        <v>2.94</v>
      </c>
      <c r="AX7" s="38">
        <v>4.34</v>
      </c>
      <c r="AY7" s="38">
        <v>21.01</v>
      </c>
      <c r="AZ7" s="38">
        <v>1720.7</v>
      </c>
      <c r="BA7" s="38">
        <v>112.6</v>
      </c>
      <c r="BB7" s="38">
        <v>113.57</v>
      </c>
      <c r="BC7" s="38">
        <v>125.88</v>
      </c>
      <c r="BD7" s="38">
        <v>86.34</v>
      </c>
      <c r="BE7" s="38">
        <v>88.26</v>
      </c>
      <c r="BF7" s="38">
        <v>5326.38</v>
      </c>
      <c r="BG7" s="38">
        <v>5505.34</v>
      </c>
      <c r="BH7" s="38">
        <v>5082.6000000000004</v>
      </c>
      <c r="BI7" s="38">
        <v>6318.04</v>
      </c>
      <c r="BJ7" s="38">
        <v>6189.76</v>
      </c>
      <c r="BK7" s="38">
        <v>2574.4699999999998</v>
      </c>
      <c r="BL7" s="38">
        <v>2784</v>
      </c>
      <c r="BM7" s="38">
        <v>3188.44</v>
      </c>
      <c r="BN7" s="38">
        <v>4170.3999999999996</v>
      </c>
      <c r="BO7" s="38">
        <v>2559.94</v>
      </c>
      <c r="BP7" s="38">
        <v>1943.9</v>
      </c>
      <c r="BQ7" s="38">
        <v>15.98</v>
      </c>
      <c r="BR7" s="38">
        <v>15.66</v>
      </c>
      <c r="BS7" s="38">
        <v>15.14</v>
      </c>
      <c r="BT7" s="38">
        <v>13.39</v>
      </c>
      <c r="BU7" s="38">
        <v>15.27</v>
      </c>
      <c r="BV7" s="38">
        <v>31.04</v>
      </c>
      <c r="BW7" s="38">
        <v>29.21</v>
      </c>
      <c r="BX7" s="38">
        <v>26.47</v>
      </c>
      <c r="BY7" s="38">
        <v>32.14</v>
      </c>
      <c r="BZ7" s="38">
        <v>37.82</v>
      </c>
      <c r="CA7" s="38">
        <v>37.340000000000003</v>
      </c>
      <c r="CB7" s="38">
        <v>1537.88</v>
      </c>
      <c r="CC7" s="38">
        <v>1625.94</v>
      </c>
      <c r="CD7" s="38">
        <v>1775.27</v>
      </c>
      <c r="CE7" s="38">
        <v>1990.81</v>
      </c>
      <c r="CF7" s="38">
        <v>1681.93</v>
      </c>
      <c r="CG7" s="38">
        <v>589.39</v>
      </c>
      <c r="CH7" s="38">
        <v>620.01</v>
      </c>
      <c r="CI7" s="38">
        <v>688.46</v>
      </c>
      <c r="CJ7" s="38">
        <v>562.9</v>
      </c>
      <c r="CK7" s="38">
        <v>482.51</v>
      </c>
      <c r="CL7" s="38">
        <v>502.45</v>
      </c>
      <c r="CM7" s="38">
        <v>17.46</v>
      </c>
      <c r="CN7" s="38">
        <v>25.4</v>
      </c>
      <c r="CO7" s="38">
        <v>19.05</v>
      </c>
      <c r="CP7" s="38">
        <v>14.29</v>
      </c>
      <c r="CQ7" s="38">
        <v>12.7</v>
      </c>
      <c r="CR7" s="38">
        <v>41.24</v>
      </c>
      <c r="CS7" s="38">
        <v>43.1</v>
      </c>
      <c r="CT7" s="38">
        <v>40.96</v>
      </c>
      <c r="CU7" s="38">
        <v>39.450000000000003</v>
      </c>
      <c r="CV7" s="38">
        <v>39.15</v>
      </c>
      <c r="CW7" s="38">
        <v>35.35</v>
      </c>
      <c r="CX7" s="38">
        <v>82.61</v>
      </c>
      <c r="CY7" s="38">
        <v>90</v>
      </c>
      <c r="CZ7" s="38">
        <v>91.89</v>
      </c>
      <c r="DA7" s="38">
        <v>92.11</v>
      </c>
      <c r="DB7" s="38">
        <v>84.21</v>
      </c>
      <c r="DC7" s="38">
        <v>88.34</v>
      </c>
      <c r="DD7" s="38">
        <v>88.02</v>
      </c>
      <c r="DE7" s="38">
        <v>90.64</v>
      </c>
      <c r="DF7" s="38">
        <v>90.48</v>
      </c>
      <c r="DG7" s="38">
        <v>89.54</v>
      </c>
      <c r="DH7" s="38">
        <v>89.79</v>
      </c>
      <c r="DI7" s="38">
        <v>5.0199999999999996</v>
      </c>
      <c r="DJ7" s="38">
        <v>10.14</v>
      </c>
      <c r="DK7" s="38">
        <v>13.93</v>
      </c>
      <c r="DL7" s="38">
        <v>17.55</v>
      </c>
      <c r="DM7" s="38">
        <v>21.17</v>
      </c>
      <c r="DN7" s="38">
        <v>23.22</v>
      </c>
      <c r="DO7" s="38">
        <v>26.37</v>
      </c>
      <c r="DP7" s="38">
        <v>27.41</v>
      </c>
      <c r="DQ7" s="38">
        <v>30.5</v>
      </c>
      <c r="DR7" s="38">
        <v>31.15</v>
      </c>
      <c r="DS7" s="38">
        <v>31.55</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v>
      </c>
      <c r="EK7" s="38">
        <v>0</v>
      </c>
      <c r="EL7" s="38">
        <v>0.51</v>
      </c>
      <c r="EM7" s="38">
        <v>0</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香美町_財政課</cp:lastModifiedBy>
  <cp:lastPrinted>2019-03-13T00:07:19Z</cp:lastPrinted>
  <dcterms:created xsi:type="dcterms:W3CDTF">2018-12-03T08:56:55Z</dcterms:created>
  <dcterms:modified xsi:type="dcterms:W3CDTF">2019-03-13T00:07:26Z</dcterms:modified>
  <cp:category/>
</cp:coreProperties>
</file>