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ucoFWkyAc4aeyPIksA+55zlJuy6rS1aAdcu9D0bcwpOhiFfIHCcf11ylfrzf7nT9yYGsv0YZJ67knCo9TsT1g==" workbookSaltValue="sV726HNMe2tyFOVUJqqK/A==" workbookSpinCount="100000" lockStructure="1"/>
  <bookViews>
    <workbookView xWindow="0" yWindow="0" windowWidth="15360" windowHeight="763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P10" i="4" s="1"/>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G86" i="4"/>
  <c r="E86" i="4"/>
  <c r="BB10" i="4"/>
  <c r="AT10" i="4"/>
  <c r="W10" i="4"/>
  <c r="I10" i="4"/>
  <c r="BB8" i="4"/>
  <c r="AT8" i="4"/>
  <c r="AL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<sst xmlns="http://schemas.openxmlformats.org/spreadsheetml/2006/main" count="235" uniqueCount="123">
  <si>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</si>
  <si>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</si>
  <si>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</si>
  <si>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</si>
  <si>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</si>
  <si>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</si>
  <si>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</si>
  <si>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</si>
  <si>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</si>
  <si>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</si>
  <si>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</si>
  <si>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</si>
  <si>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</si>
  <si>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</si>
  <si>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</si>
  <si>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</si>
  <si>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</si>
  <si>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</si>
  <si>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</si>
  <si>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</si>
  <si>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</si>
  <si>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</si>
  <si>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</si>
  <si>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</si>
  <si>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</si>
  <si>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</si>
  <si>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</si>
  <si>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</si>
  <si>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</si>
  <si>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</si>
  <si>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</si>
  <si>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</si>
  <si>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</si>
  <si>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</si>
  <si>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</si>
  <si>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</si>
  <si>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</si>
  <si>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</si>
  <si>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</si>
  <si>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</si>
  <si>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</si>
  <si>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</si>
  <si>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</si>
  <si>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</si>
  <si>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</si>
  <si>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</si>
  <si>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</si>
  <si>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</si>
  <si>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</si>
  <si>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</si>
  <si>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</si>
  <si>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</si>
  <si>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</si>
  <si>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</si>
  <si>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</si>
  <si>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</si>
  <si>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</si>
  <si>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</si>
  <si>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</si>
  <si>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</si>
  <si>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</si>
  <si>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</si>
  <si>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</si>
  <si>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</si>
  <si>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</si>
  <si>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</si>
  <si>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</si>
  <si>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</si>
  <si>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</si>
  <si>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</si>
  <si>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</si>
  <si>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</si>
  <si>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</si>
  <si>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</si>
  <si>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</si>
  <si>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</si>
  <si>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</si>
  <si>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</si>
  <si>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</si>
  <si>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</si>
  <si>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</si>
  <si>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</si>
  <si>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</si>
  <si>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</si>
  <si>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</si>
  <si>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</si>
  <si>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</si>
  <si>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</si>
  <si>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</si>
  <si>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</si>
  <si>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</si>
  <si>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</si>
  <si>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</si>
  <si>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</si>
  <si>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</si>
  <si>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</si>
  <si>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</si>
  <si>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</si>
  <si>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</si>
  <si>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</si>
  <si>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</si>
  <si>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</si>
  <si>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</si>
  <si>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</si>
  <si>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</si>
  <si>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</si>
  <si>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</si>
  <si>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</si>
  <si>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</si>
  <si>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</si>
  <si>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</si>
  <si>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</si>
  <si>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</si>
  <si>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</si>
  <si>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</si>
  <si>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</si>
  <si>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</si>
  <si>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</si>
  <si>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</si>
  <si>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</si>
  <si>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経常収支比率は120.87％となり、100％超え（単年度収支が黒字）となっている。今後、分母を構成する経常費用のうち減価償却費が減少する傾向にあることから、比率は増加する見込みである。
　累積欠損金比率は453.57％となり、類似団体平均、全国平均を大幅に上回っている。比率の分子である累積欠損金に影響する純損益は、平成29年度以降は減価償却費が減少する傾向にあることから、比率は減少することが見込まれる。
　流動比率は6.34％となり、100％を大きく下回っている（平成29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企業債残高対事業規模比率は、一般会計等が負担することが見込まれる企業債残高の割合が減少した影響から936.29％となり、前年度からは42.18ﾎﾟｲﾝﾄ減少している。
　経費回収率は60.51％となり、100％未満（費用が使用料収入以外（繰入金等）で賄われている）となっていて、類似団体平均、全国平均を上回っている。また、汚水処理原価は372.14円となり、類似団体平均、全国平均と近似している。今後は、平成29年度末で96.36％となっている水洗化率を維持することで、経営の健全性等が確保できるよう努めていきたいと考えている。
</t>
    <rPh sb="437" eb="439">
      <t>ゲンショウ</t>
    </rPh>
    <rPh sb="552" eb="554">
      <t>キンジ</t>
    </rPh>
    <phoneticPr fontId="4"/>
  </si>
  <si>
    <t>　漁業集落排水事業（1処理区）は供用開始（平成12年4月)から17年が経過したところであるが、有形固定資産減価償却率は24.39％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</si>
  <si>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平成12年4月)から17年が経過したところで、水洗化率は96.36％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</si>
</sst>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B9-43A6-89C4-C008705B9E20}"/>
            </c:ext>
          </c:extLst>
        </c:ser>
        <c:dLbls>
          <c:showLegendKey val="0"/>
          <c:showVal val="0"/>
          <c:showCatName val="0"/>
          <c:showSerName val="0"/>
          <c:showPercent val="0"/>
          <c:showBubbleSize val="0"/>
        </c:dLbls>
        <c:gapWidth val="150"/>
        <c:axId val="75838592"/>
        <c:axId val="7584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0.18</c:v>
                </c:pt>
                <c:pt idx="3">
                  <c:v>0.01</c:v>
                </c:pt>
                <c:pt idx="4">
                  <c:v>0.09</c:v>
                </c:pt>
              </c:numCache>
            </c:numRef>
          </c:val>
          <c:smooth val="0"/>
          <c:extLst xmlns:c16r2="http://schemas.microsoft.com/office/drawing/2015/06/chart">
            <c:ext xmlns:c16="http://schemas.microsoft.com/office/drawing/2014/chart" uri="{C3380CC4-5D6E-409C-BE32-E72D297353CC}">
              <c16:uniqueId val="{00000001-C0B9-43A6-89C4-C008705B9E20}"/>
            </c:ext>
          </c:extLst>
        </c:ser>
        <c:dLbls>
          <c:showLegendKey val="0"/>
          <c:showVal val="0"/>
          <c:showCatName val="0"/>
          <c:showSerName val="0"/>
          <c:showPercent val="0"/>
          <c:showBubbleSize val="0"/>
        </c:dLbls>
        <c:marker val="1"/>
        <c:smooth val="0"/>
        <c:axId val="75838592"/>
        <c:axId val="75840512"/>
      </c:lineChart>
      <c:dateAx>
        <c:axId val="75838592"/>
        <c:scaling>
          <c:orientation val="minMax"/>
        </c:scaling>
        <c:delete val="1"/>
        <c:axPos val="b"/>
        <c:numFmt formatCode="ge" sourceLinked="1"/>
        <c:majorTickMark val="none"/>
        <c:minorTickMark val="none"/>
        <c:tickLblPos val="none"/>
        <c:crossAx val="75840512"/>
        <c:crosses val="autoZero"/>
        <c:auto val="1"/>
        <c:lblOffset val="100"/>
        <c:baseTimeUnit val="years"/>
      </c:dateAx>
      <c:valAx>
        <c:axId val="758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34.78</c:v>
                </c:pt>
                <c:pt idx="1">
                  <c:v>38.409999999999997</c:v>
                </c:pt>
                <c:pt idx="2">
                  <c:v>34.06</c:v>
                </c:pt>
                <c:pt idx="3">
                  <c:v>35.51</c:v>
                </c:pt>
                <c:pt idx="4">
                  <c:v>34.78</c:v>
                </c:pt>
              </c:numCache>
            </c:numRef>
          </c:val>
          <c:extLst xmlns:c16r2="http://schemas.microsoft.com/office/drawing/2015/06/chart">
            <c:ext xmlns:c16="http://schemas.microsoft.com/office/drawing/2014/chart" uri="{C3380CC4-5D6E-409C-BE32-E72D297353CC}">
              <c16:uniqueId val="{00000000-B12D-4E06-A023-D19BE8FBEF17}"/>
            </c:ext>
          </c:extLst>
        </c:ser>
        <c:dLbls>
          <c:showLegendKey val="0"/>
          <c:showVal val="0"/>
          <c:showCatName val="0"/>
          <c:showSerName val="0"/>
          <c:showPercent val="0"/>
          <c:showBubbleSize val="0"/>
        </c:dLbls>
        <c:gapWidth val="150"/>
        <c:axId val="85718144"/>
        <c:axId val="8572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35.64</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B12D-4E06-A023-D19BE8FBEF17}"/>
            </c:ext>
          </c:extLst>
        </c:ser>
        <c:dLbls>
          <c:showLegendKey val="0"/>
          <c:showVal val="0"/>
          <c:showCatName val="0"/>
          <c:showSerName val="0"/>
          <c:showPercent val="0"/>
          <c:showBubbleSize val="0"/>
        </c:dLbls>
        <c:marker val="1"/>
        <c:smooth val="0"/>
        <c:axId val="85718144"/>
        <c:axId val="85720064"/>
      </c:lineChart>
      <c:dateAx>
        <c:axId val="85718144"/>
        <c:scaling>
          <c:orientation val="minMax"/>
        </c:scaling>
        <c:delete val="1"/>
        <c:axPos val="b"/>
        <c:numFmt formatCode="ge" sourceLinked="1"/>
        <c:majorTickMark val="none"/>
        <c:minorTickMark val="none"/>
        <c:tickLblPos val="none"/>
        <c:crossAx val="85720064"/>
        <c:crosses val="autoZero"/>
        <c:auto val="1"/>
        <c:lblOffset val="100"/>
        <c:baseTimeUnit val="years"/>
      </c:dateAx>
      <c:valAx>
        <c:axId val="857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88.71</c:v>
                </c:pt>
                <c:pt idx="1">
                  <c:v>96.72</c:v>
                </c:pt>
                <c:pt idx="2">
                  <c:v>98.37</c:v>
                </c:pt>
                <c:pt idx="3">
                  <c:v>98.27</c:v>
                </c:pt>
                <c:pt idx="4">
                  <c:v>96.36</c:v>
                </c:pt>
              </c:numCache>
            </c:numRef>
          </c:val>
          <c:extLst xmlns:c16r2="http://schemas.microsoft.com/office/drawing/2015/06/chart">
            <c:ext xmlns:c16="http://schemas.microsoft.com/office/drawing/2014/chart" uri="{C3380CC4-5D6E-409C-BE32-E72D297353CC}">
              <c16:uniqueId val="{00000000-34C8-4492-ABDB-6BB1F6AE515A}"/>
            </c:ext>
          </c:extLst>
        </c:ser>
        <c:dLbls>
          <c:showLegendKey val="0"/>
          <c:showVal val="0"/>
          <c:showCatName val="0"/>
          <c:showSerName val="0"/>
          <c:showPercent val="0"/>
          <c:showBubbleSize val="0"/>
        </c:dLbls>
        <c:gapWidth val="150"/>
        <c:axId val="85837312"/>
        <c:axId val="8583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82.92</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34C8-4492-ABDB-6BB1F6AE515A}"/>
            </c:ext>
          </c:extLst>
        </c:ser>
        <c:dLbls>
          <c:showLegendKey val="0"/>
          <c:showVal val="0"/>
          <c:showCatName val="0"/>
          <c:showSerName val="0"/>
          <c:showPercent val="0"/>
          <c:showBubbleSize val="0"/>
        </c:dLbls>
        <c:marker val="1"/>
        <c:smooth val="0"/>
        <c:axId val="85837312"/>
        <c:axId val="85839232"/>
      </c:lineChart>
      <c:dateAx>
        <c:axId val="85837312"/>
        <c:scaling>
          <c:orientation val="minMax"/>
        </c:scaling>
        <c:delete val="1"/>
        <c:axPos val="b"/>
        <c:numFmt formatCode="ge" sourceLinked="1"/>
        <c:majorTickMark val="none"/>
        <c:minorTickMark val="none"/>
        <c:tickLblPos val="none"/>
        <c:crossAx val="85839232"/>
        <c:crosses val="autoZero"/>
        <c:auto val="1"/>
        <c:lblOffset val="100"/>
        <c:baseTimeUnit val="years"/>
      </c:dateAx>
      <c:valAx>
        <c:axId val="8583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3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113.71</c:v>
                </c:pt>
                <c:pt idx="1">
                  <c:v>103.55</c:v>
                </c:pt>
                <c:pt idx="2">
                  <c:v>113.57</c:v>
                </c:pt>
                <c:pt idx="3">
                  <c:v>121.4</c:v>
                </c:pt>
                <c:pt idx="4">
                  <c:v>120.87</c:v>
                </c:pt>
              </c:numCache>
            </c:numRef>
          </c:val>
          <c:extLst xmlns:c16r2="http://schemas.microsoft.com/office/drawing/2015/06/chart">
            <c:ext xmlns:c16="http://schemas.microsoft.com/office/drawing/2014/chart" uri="{C3380CC4-5D6E-409C-BE32-E72D297353CC}">
              <c16:uniqueId val="{00000000-43C0-46EE-BEE8-9345A1568B66}"/>
            </c:ext>
          </c:extLst>
        </c:ser>
        <c:dLbls>
          <c:showLegendKey val="0"/>
          <c:showVal val="0"/>
          <c:showCatName val="0"/>
          <c:showSerName val="0"/>
          <c:showPercent val="0"/>
          <c:showBubbleSize val="0"/>
        </c:dLbls>
        <c:gapWidth val="150"/>
        <c:axId val="75888128"/>
        <c:axId val="7589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94.68</c:v>
                </c:pt>
                <c:pt idx="1">
                  <c:v>108.94</c:v>
                </c:pt>
                <c:pt idx="2">
                  <c:v>97.28</c:v>
                </c:pt>
                <c:pt idx="3">
                  <c:v>98.49</c:v>
                </c:pt>
                <c:pt idx="4">
                  <c:v>99.09</c:v>
                </c:pt>
              </c:numCache>
            </c:numRef>
          </c:val>
          <c:smooth val="0"/>
          <c:extLst xmlns:c16r2="http://schemas.microsoft.com/office/drawing/2015/06/chart">
            <c:ext xmlns:c16="http://schemas.microsoft.com/office/drawing/2014/chart" uri="{C3380CC4-5D6E-409C-BE32-E72D297353CC}">
              <c16:uniqueId val="{00000001-43C0-46EE-BEE8-9345A1568B66}"/>
            </c:ext>
          </c:extLst>
        </c:ser>
        <c:dLbls>
          <c:showLegendKey val="0"/>
          <c:showVal val="0"/>
          <c:showCatName val="0"/>
          <c:showSerName val="0"/>
          <c:showPercent val="0"/>
          <c:showBubbleSize val="0"/>
        </c:dLbls>
        <c:marker val="1"/>
        <c:smooth val="0"/>
        <c:axId val="75888128"/>
        <c:axId val="75890048"/>
      </c:lineChart>
      <c:dateAx>
        <c:axId val="75888128"/>
        <c:scaling>
          <c:orientation val="minMax"/>
        </c:scaling>
        <c:delete val="1"/>
        <c:axPos val="b"/>
        <c:numFmt formatCode="ge" sourceLinked="1"/>
        <c:majorTickMark val="none"/>
        <c:minorTickMark val="none"/>
        <c:tickLblPos val="none"/>
        <c:crossAx val="75890048"/>
        <c:crosses val="autoZero"/>
        <c:auto val="1"/>
        <c:lblOffset val="100"/>
        <c:baseTimeUnit val="years"/>
      </c:dateAx>
      <c:valAx>
        <c:axId val="758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2.75</c:v>
                </c:pt>
                <c:pt idx="1">
                  <c:v>11.11</c:v>
                </c:pt>
                <c:pt idx="2">
                  <c:v>15.77</c:v>
                </c:pt>
                <c:pt idx="3">
                  <c:v>20.29</c:v>
                </c:pt>
                <c:pt idx="4">
                  <c:v>24.39</c:v>
                </c:pt>
              </c:numCache>
            </c:numRef>
          </c:val>
          <c:extLst xmlns:c16r2="http://schemas.microsoft.com/office/drawing/2015/06/chart">
            <c:ext xmlns:c16="http://schemas.microsoft.com/office/drawing/2014/chart" uri="{C3380CC4-5D6E-409C-BE32-E72D297353CC}">
              <c16:uniqueId val="{00000000-0515-4F71-A5B4-9B86F5CC3C42}"/>
            </c:ext>
          </c:extLst>
        </c:ser>
        <c:dLbls>
          <c:showLegendKey val="0"/>
          <c:showVal val="0"/>
          <c:showCatName val="0"/>
          <c:showSerName val="0"/>
          <c:showPercent val="0"/>
          <c:showBubbleSize val="0"/>
        </c:dLbls>
        <c:gapWidth val="150"/>
        <c:axId val="85366656"/>
        <c:axId val="8536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6.54</c:v>
                </c:pt>
                <c:pt idx="1">
                  <c:v>10.48</c:v>
                </c:pt>
                <c:pt idx="2">
                  <c:v>27.17</c:v>
                </c:pt>
                <c:pt idx="3">
                  <c:v>30.22</c:v>
                </c:pt>
                <c:pt idx="4">
                  <c:v>33.380000000000003</c:v>
                </c:pt>
              </c:numCache>
            </c:numRef>
          </c:val>
          <c:smooth val="0"/>
          <c:extLst xmlns:c16r2="http://schemas.microsoft.com/office/drawing/2015/06/chart">
            <c:ext xmlns:c16="http://schemas.microsoft.com/office/drawing/2014/chart" uri="{C3380CC4-5D6E-409C-BE32-E72D297353CC}">
              <c16:uniqueId val="{00000001-0515-4F71-A5B4-9B86F5CC3C42}"/>
            </c:ext>
          </c:extLst>
        </c:ser>
        <c:dLbls>
          <c:showLegendKey val="0"/>
          <c:showVal val="0"/>
          <c:showCatName val="0"/>
          <c:showSerName val="0"/>
          <c:showPercent val="0"/>
          <c:showBubbleSize val="0"/>
        </c:dLbls>
        <c:marker val="1"/>
        <c:smooth val="0"/>
        <c:axId val="85366656"/>
        <c:axId val="85368832"/>
      </c:lineChart>
      <c:dateAx>
        <c:axId val="85366656"/>
        <c:scaling>
          <c:orientation val="minMax"/>
        </c:scaling>
        <c:delete val="1"/>
        <c:axPos val="b"/>
        <c:numFmt formatCode="ge" sourceLinked="1"/>
        <c:majorTickMark val="none"/>
        <c:minorTickMark val="none"/>
        <c:tickLblPos val="none"/>
        <c:crossAx val="85368832"/>
        <c:crosses val="autoZero"/>
        <c:auto val="1"/>
        <c:lblOffset val="100"/>
        <c:baseTimeUnit val="years"/>
      </c:dateAx>
      <c:valAx>
        <c:axId val="853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D1-47E3-ACBB-7DD9EAD932DB}"/>
            </c:ext>
          </c:extLst>
        </c:ser>
        <c:dLbls>
          <c:showLegendKey val="0"/>
          <c:showVal val="0"/>
          <c:showCatName val="0"/>
          <c:showSerName val="0"/>
          <c:showPercent val="0"/>
          <c:showBubbleSize val="0"/>
        </c:dLbls>
        <c:gapWidth val="150"/>
        <c:axId val="85735680"/>
        <c:axId val="8574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DD1-47E3-ACBB-7DD9EAD932DB}"/>
            </c:ext>
          </c:extLst>
        </c:ser>
        <c:dLbls>
          <c:showLegendKey val="0"/>
          <c:showVal val="0"/>
          <c:showCatName val="0"/>
          <c:showSerName val="0"/>
          <c:showPercent val="0"/>
          <c:showBubbleSize val="0"/>
        </c:dLbls>
        <c:marker val="1"/>
        <c:smooth val="0"/>
        <c:axId val="85735680"/>
        <c:axId val="85746048"/>
      </c:lineChart>
      <c:dateAx>
        <c:axId val="85735680"/>
        <c:scaling>
          <c:orientation val="minMax"/>
        </c:scaling>
        <c:delete val="1"/>
        <c:axPos val="b"/>
        <c:numFmt formatCode="ge" sourceLinked="1"/>
        <c:majorTickMark val="none"/>
        <c:minorTickMark val="none"/>
        <c:tickLblPos val="none"/>
        <c:crossAx val="85746048"/>
        <c:crosses val="autoZero"/>
        <c:auto val="1"/>
        <c:lblOffset val="100"/>
        <c:baseTimeUnit val="years"/>
      </c:dateAx>
      <c:valAx>
        <c:axId val="857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884.82</c:v>
                </c:pt>
                <c:pt idx="1">
                  <c:v>764.77</c:v>
                </c:pt>
                <c:pt idx="2">
                  <c:v>670.01</c:v>
                </c:pt>
                <c:pt idx="3">
                  <c:v>557.57000000000005</c:v>
                </c:pt>
                <c:pt idx="4">
                  <c:v>453.57</c:v>
                </c:pt>
              </c:numCache>
            </c:numRef>
          </c:val>
          <c:extLst xmlns:c16r2="http://schemas.microsoft.com/office/drawing/2015/06/chart">
            <c:ext xmlns:c16="http://schemas.microsoft.com/office/drawing/2014/chart" uri="{C3380CC4-5D6E-409C-BE32-E72D297353CC}">
              <c16:uniqueId val="{00000000-65BD-4605-A5A8-06B9B87826CF}"/>
            </c:ext>
          </c:extLst>
        </c:ser>
        <c:dLbls>
          <c:showLegendKey val="0"/>
          <c:showVal val="0"/>
          <c:showCatName val="0"/>
          <c:showSerName val="0"/>
          <c:showPercent val="0"/>
          <c:showBubbleSize val="0"/>
        </c:dLbls>
        <c:gapWidth val="150"/>
        <c:axId val="85458944"/>
        <c:axId val="854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395.34</c:v>
                </c:pt>
                <c:pt idx="1">
                  <c:v>119.41</c:v>
                </c:pt>
                <c:pt idx="2">
                  <c:v>244.06</c:v>
                </c:pt>
                <c:pt idx="3">
                  <c:v>294.57</c:v>
                </c:pt>
                <c:pt idx="4">
                  <c:v>295.20999999999998</c:v>
                </c:pt>
              </c:numCache>
            </c:numRef>
          </c:val>
          <c:smooth val="0"/>
          <c:extLst xmlns:c16r2="http://schemas.microsoft.com/office/drawing/2015/06/chart">
            <c:ext xmlns:c16="http://schemas.microsoft.com/office/drawing/2014/chart" uri="{C3380CC4-5D6E-409C-BE32-E72D297353CC}">
              <c16:uniqueId val="{00000001-65BD-4605-A5A8-06B9B87826CF}"/>
            </c:ext>
          </c:extLst>
        </c:ser>
        <c:dLbls>
          <c:showLegendKey val="0"/>
          <c:showVal val="0"/>
          <c:showCatName val="0"/>
          <c:showSerName val="0"/>
          <c:showPercent val="0"/>
          <c:showBubbleSize val="0"/>
        </c:dLbls>
        <c:marker val="1"/>
        <c:smooth val="0"/>
        <c:axId val="85458944"/>
        <c:axId val="85460096"/>
      </c:lineChart>
      <c:dateAx>
        <c:axId val="85458944"/>
        <c:scaling>
          <c:orientation val="minMax"/>
        </c:scaling>
        <c:delete val="1"/>
        <c:axPos val="b"/>
        <c:numFmt formatCode="ge" sourceLinked="1"/>
        <c:majorTickMark val="none"/>
        <c:minorTickMark val="none"/>
        <c:tickLblPos val="none"/>
        <c:crossAx val="85460096"/>
        <c:crosses val="autoZero"/>
        <c:auto val="1"/>
        <c:lblOffset val="100"/>
        <c:baseTimeUnit val="years"/>
      </c:dateAx>
      <c:valAx>
        <c:axId val="8546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281.10000000000002</c:v>
                </c:pt>
                <c:pt idx="1">
                  <c:v>10.94</c:v>
                </c:pt>
                <c:pt idx="2">
                  <c:v>12.02</c:v>
                </c:pt>
                <c:pt idx="3">
                  <c:v>7.64</c:v>
                </c:pt>
                <c:pt idx="4">
                  <c:v>6.34</c:v>
                </c:pt>
              </c:numCache>
            </c:numRef>
          </c:val>
          <c:extLst xmlns:c16r2="http://schemas.microsoft.com/office/drawing/2015/06/chart">
            <c:ext xmlns:c16="http://schemas.microsoft.com/office/drawing/2014/chart" uri="{C3380CC4-5D6E-409C-BE32-E72D297353CC}">
              <c16:uniqueId val="{00000000-6404-4D65-9B18-6390A5A27995}"/>
            </c:ext>
          </c:extLst>
        </c:ser>
        <c:dLbls>
          <c:showLegendKey val="0"/>
          <c:showVal val="0"/>
          <c:showCatName val="0"/>
          <c:showSerName val="0"/>
          <c:showPercent val="0"/>
          <c:showBubbleSize val="0"/>
        </c:dLbls>
        <c:gapWidth val="150"/>
        <c:axId val="85491072"/>
        <c:axId val="8550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914.26</c:v>
                </c:pt>
                <c:pt idx="1">
                  <c:v>142.24</c:v>
                </c:pt>
                <c:pt idx="2">
                  <c:v>57.91</c:v>
                </c:pt>
                <c:pt idx="3">
                  <c:v>94.41</c:v>
                </c:pt>
                <c:pt idx="4">
                  <c:v>90.89</c:v>
                </c:pt>
              </c:numCache>
            </c:numRef>
          </c:val>
          <c:smooth val="0"/>
          <c:extLst xmlns:c16r2="http://schemas.microsoft.com/office/drawing/2015/06/chart">
            <c:ext xmlns:c16="http://schemas.microsoft.com/office/drawing/2014/chart" uri="{C3380CC4-5D6E-409C-BE32-E72D297353CC}">
              <c16:uniqueId val="{00000001-6404-4D65-9B18-6390A5A27995}"/>
            </c:ext>
          </c:extLst>
        </c:ser>
        <c:dLbls>
          <c:showLegendKey val="0"/>
          <c:showVal val="0"/>
          <c:showCatName val="0"/>
          <c:showSerName val="0"/>
          <c:showPercent val="0"/>
          <c:showBubbleSize val="0"/>
        </c:dLbls>
        <c:marker val="1"/>
        <c:smooth val="0"/>
        <c:axId val="85491072"/>
        <c:axId val="85505536"/>
      </c:lineChart>
      <c:dateAx>
        <c:axId val="85491072"/>
        <c:scaling>
          <c:orientation val="minMax"/>
        </c:scaling>
        <c:delete val="1"/>
        <c:axPos val="b"/>
        <c:numFmt formatCode="ge" sourceLinked="1"/>
        <c:majorTickMark val="none"/>
        <c:minorTickMark val="none"/>
        <c:tickLblPos val="none"/>
        <c:crossAx val="85505536"/>
        <c:crosses val="autoZero"/>
        <c:auto val="1"/>
        <c:lblOffset val="100"/>
        <c:baseTimeUnit val="years"/>
      </c:dateAx>
      <c:valAx>
        <c:axId val="855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1103.95</c:v>
                </c:pt>
                <c:pt idx="1">
                  <c:v>927.42</c:v>
                </c:pt>
                <c:pt idx="2">
                  <c:v>851.08</c:v>
                </c:pt>
                <c:pt idx="3">
                  <c:v>978.47</c:v>
                </c:pt>
                <c:pt idx="4">
                  <c:v>936.29</c:v>
                </c:pt>
              </c:numCache>
            </c:numRef>
          </c:val>
          <c:extLst xmlns:c16r2="http://schemas.microsoft.com/office/drawing/2015/06/chart">
            <c:ext xmlns:c16="http://schemas.microsoft.com/office/drawing/2014/chart" uri="{C3380CC4-5D6E-409C-BE32-E72D297353CC}">
              <c16:uniqueId val="{00000000-F7F3-4D93-AE56-131B94CF85B0}"/>
            </c:ext>
          </c:extLst>
        </c:ser>
        <c:dLbls>
          <c:showLegendKey val="0"/>
          <c:showVal val="0"/>
          <c:showCatName val="0"/>
          <c:showSerName val="0"/>
          <c:showPercent val="0"/>
          <c:showBubbleSize val="0"/>
        </c:dLbls>
        <c:gapWidth val="150"/>
        <c:axId val="85540864"/>
        <c:axId val="8554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1029.24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F7F3-4D93-AE56-131B94CF85B0}"/>
            </c:ext>
          </c:extLst>
        </c:ser>
        <c:dLbls>
          <c:showLegendKey val="0"/>
          <c:showVal val="0"/>
          <c:showCatName val="0"/>
          <c:showSerName val="0"/>
          <c:showPercent val="0"/>
          <c:showBubbleSize val="0"/>
        </c:dLbls>
        <c:marker val="1"/>
        <c:smooth val="0"/>
        <c:axId val="85540864"/>
        <c:axId val="85542784"/>
      </c:lineChart>
      <c:dateAx>
        <c:axId val="85540864"/>
        <c:scaling>
          <c:orientation val="minMax"/>
        </c:scaling>
        <c:delete val="1"/>
        <c:axPos val="b"/>
        <c:numFmt formatCode="ge" sourceLinked="1"/>
        <c:majorTickMark val="none"/>
        <c:minorTickMark val="none"/>
        <c:tickLblPos val="none"/>
        <c:crossAx val="85542784"/>
        <c:crosses val="autoZero"/>
        <c:auto val="1"/>
        <c:lblOffset val="100"/>
        <c:baseTimeUnit val="years"/>
      </c:dateAx>
      <c:valAx>
        <c:axId val="8554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52.01</c:v>
                </c:pt>
                <c:pt idx="1">
                  <c:v>91.25</c:v>
                </c:pt>
                <c:pt idx="2">
                  <c:v>91.65</c:v>
                </c:pt>
                <c:pt idx="3">
                  <c:v>78.5</c:v>
                </c:pt>
                <c:pt idx="4">
                  <c:v>60.51</c:v>
                </c:pt>
              </c:numCache>
            </c:numRef>
          </c:val>
          <c:extLst xmlns:c16r2="http://schemas.microsoft.com/office/drawing/2015/06/chart">
            <c:ext xmlns:c16="http://schemas.microsoft.com/office/drawing/2014/chart" uri="{C3380CC4-5D6E-409C-BE32-E72D297353CC}">
              <c16:uniqueId val="{00000000-8C0F-4434-B1BB-0D04BFEE77DA}"/>
            </c:ext>
          </c:extLst>
        </c:ser>
        <c:dLbls>
          <c:showLegendKey val="0"/>
          <c:showVal val="0"/>
          <c:showCatName val="0"/>
          <c:showSerName val="0"/>
          <c:showPercent val="0"/>
          <c:showBubbleSize val="0"/>
        </c:dLbls>
        <c:gapWidth val="150"/>
        <c:axId val="85578112"/>
        <c:axId val="8558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43.13</c:v>
                </c:pt>
                <c:pt idx="3">
                  <c:v>46.26</c:v>
                </c:pt>
                <c:pt idx="4">
                  <c:v>45.81</c:v>
                </c:pt>
              </c:numCache>
            </c:numRef>
          </c:val>
          <c:smooth val="0"/>
          <c:extLst xmlns:c16r2="http://schemas.microsoft.com/office/drawing/2015/06/chart">
            <c:ext xmlns:c16="http://schemas.microsoft.com/office/drawing/2014/chart" uri="{C3380CC4-5D6E-409C-BE32-E72D297353CC}">
              <c16:uniqueId val="{00000001-8C0F-4434-B1BB-0D04BFEE77DA}"/>
            </c:ext>
          </c:extLst>
        </c:ser>
        <c:dLbls>
          <c:showLegendKey val="0"/>
          <c:showVal val="0"/>
          <c:showCatName val="0"/>
          <c:showSerName val="0"/>
          <c:showPercent val="0"/>
          <c:showBubbleSize val="0"/>
        </c:dLbls>
        <c:marker val="1"/>
        <c:smooth val="0"/>
        <c:axId val="85578112"/>
        <c:axId val="85580032"/>
      </c:lineChart>
      <c:dateAx>
        <c:axId val="85578112"/>
        <c:scaling>
          <c:orientation val="minMax"/>
        </c:scaling>
        <c:delete val="1"/>
        <c:axPos val="b"/>
        <c:numFmt formatCode="ge" sourceLinked="1"/>
        <c:majorTickMark val="none"/>
        <c:minorTickMark val="none"/>
        <c:tickLblPos val="none"/>
        <c:crossAx val="85580032"/>
        <c:crosses val="autoZero"/>
        <c:auto val="1"/>
        <c:lblOffset val="100"/>
        <c:baseTimeUnit val="years"/>
      </c:dateAx>
      <c:valAx>
        <c:axId val="855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379.49</c:v>
                </c:pt>
                <c:pt idx="1">
                  <c:v>237.14</c:v>
                </c:pt>
                <c:pt idx="2">
                  <c:v>243.24</c:v>
                </c:pt>
                <c:pt idx="3">
                  <c:v>284.32</c:v>
                </c:pt>
                <c:pt idx="4">
                  <c:v>372.14</c:v>
                </c:pt>
              </c:numCache>
            </c:numRef>
          </c:val>
          <c:extLst xmlns:c16r2="http://schemas.microsoft.com/office/drawing/2015/06/chart">
            <c:ext xmlns:c16="http://schemas.microsoft.com/office/drawing/2014/chart" uri="{C3380CC4-5D6E-409C-BE32-E72D297353CC}">
              <c16:uniqueId val="{00000000-622A-453E-AD22-4BC929DCAFCF}"/>
            </c:ext>
          </c:extLst>
        </c:ser>
        <c:dLbls>
          <c:showLegendKey val="0"/>
          <c:showVal val="0"/>
          <c:showCatName val="0"/>
          <c:showSerName val="0"/>
          <c:showPercent val="0"/>
          <c:showBubbleSize val="0"/>
        </c:dLbls>
        <c:gapWidth val="150"/>
        <c:axId val="85684992"/>
        <c:axId val="8568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392.03</c:v>
                </c:pt>
                <c:pt idx="3">
                  <c:v>376.4</c:v>
                </c:pt>
                <c:pt idx="4">
                  <c:v>383.92</c:v>
                </c:pt>
              </c:numCache>
            </c:numRef>
          </c:val>
          <c:smooth val="0"/>
          <c:extLst xmlns:c16r2="http://schemas.microsoft.com/office/drawing/2015/06/chart">
            <c:ext xmlns:c16="http://schemas.microsoft.com/office/drawing/2014/chart" uri="{C3380CC4-5D6E-409C-BE32-E72D297353CC}">
              <c16:uniqueId val="{00000001-622A-453E-AD22-4BC929DCAFCF}"/>
            </c:ext>
          </c:extLst>
        </c:ser>
        <c:dLbls>
          <c:showLegendKey val="0"/>
          <c:showVal val="0"/>
          <c:showCatName val="0"/>
          <c:showSerName val="0"/>
          <c:showPercent val="0"/>
          <c:showBubbleSize val="0"/>
        </c:dLbls>
        <c:marker val="1"/>
        <c:smooth val="0"/>
        <c:axId val="85684992"/>
        <c:axId val="85686912"/>
      </c:lineChart>
      <c:dateAx>
        <c:axId val="85684992"/>
        <c:scaling>
          <c:orientation val="minMax"/>
        </c:scaling>
        <c:delete val="1"/>
        <c:axPos val="b"/>
        <c:numFmt formatCode="ge" sourceLinked="1"/>
        <c:majorTickMark val="none"/>
        <c:minorTickMark val="none"/>
        <c:tickLblPos val="none"/>
        <c:crossAx val="85686912"/>
        <c:crosses val="autoZero"/>
        <c:auto val="1"/>
        <c:lblOffset val="100"/>
        <c:baseTimeUnit val="years"/>
      </c:dateAx>
      <c:valAx>
        <c:axId val="8568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兵庫県　香美町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7">
        <f>データ!S6</f>
        <v>18176</v>
      </c>
      <c r="AM8" s="67"/>
      <c r="AN8" s="67"/>
      <c r="AO8" s="67"/>
      <c r="AP8" s="67"/>
      <c r="AQ8" s="67"/>
      <c r="AR8" s="67"/>
      <c r="AS8" s="67"/>
      <c r="AT8" s="66">
        <f>データ!T6</f>
        <v>368.77</v>
      </c>
      <c r="AU8" s="66"/>
      <c r="AV8" s="66"/>
      <c r="AW8" s="66"/>
      <c r="AX8" s="66"/>
      <c r="AY8" s="66"/>
      <c r="AZ8" s="66"/>
      <c r="BA8" s="66"/>
      <c r="BB8" s="66">
        <f>データ!U6</f>
        <v>49.29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38.549999999999997</v>
      </c>
      <c r="J10" s="66"/>
      <c r="K10" s="66"/>
      <c r="L10" s="66"/>
      <c r="M10" s="66"/>
      <c r="N10" s="66"/>
      <c r="O10" s="66"/>
      <c r="P10" s="66">
        <f>データ!P6</f>
        <v>0.92</v>
      </c>
      <c r="Q10" s="66"/>
      <c r="R10" s="66"/>
      <c r="S10" s="66"/>
      <c r="T10" s="66"/>
      <c r="U10" s="66"/>
      <c r="V10" s="66"/>
      <c r="W10" s="66">
        <f>データ!Q6</f>
        <v>86.92</v>
      </c>
      <c r="X10" s="66"/>
      <c r="Y10" s="66"/>
      <c r="Z10" s="66"/>
      <c r="AA10" s="66"/>
      <c r="AB10" s="66"/>
      <c r="AC10" s="66"/>
      <c r="AD10" s="67">
        <f>データ!R6</f>
        <v>4503</v>
      </c>
      <c r="AE10" s="67"/>
      <c r="AF10" s="67"/>
      <c r="AG10" s="67"/>
      <c r="AH10" s="67"/>
      <c r="AI10" s="67"/>
      <c r="AJ10" s="67"/>
      <c r="AK10" s="2"/>
      <c r="AL10" s="67">
        <f>データ!V6</f>
        <v>165</v>
      </c>
      <c r="AM10" s="67"/>
      <c r="AN10" s="67"/>
      <c r="AO10" s="67"/>
      <c r="AP10" s="67"/>
      <c r="AQ10" s="67"/>
      <c r="AR10" s="67"/>
      <c r="AS10" s="67"/>
      <c r="AT10" s="66">
        <f>データ!W6</f>
        <v>7.0000000000000007E-2</v>
      </c>
      <c r="AU10" s="66"/>
      <c r="AV10" s="66"/>
      <c r="AW10" s="66"/>
      <c r="AX10" s="66"/>
      <c r="AY10" s="66"/>
      <c r="AZ10" s="66"/>
      <c r="BA10" s="66"/>
      <c r="BB10" s="66">
        <f>データ!X6</f>
        <v>2357.14</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【100.62】</v>
      </c>
      <c r="F86" s="26" t="str">
        <f>データ!AT6</f>
        <v>【134.74】</v>
      </c>
      <c r="G86" s="26" t="str">
        <f>データ!BE6</f>
        <v>【76.04】</v>
      </c>
      <c r="H86" s="26" t="str">
        <f>データ!BP6</f>
        <v>【920.42】</v>
      </c>
      <c r="I86" s="26" t="str">
        <f>データ!CA6</f>
        <v>【47.34】</v>
      </c>
      <c r="J86" s="26" t="str">
        <f>データ!CL6</f>
        <v>【360.30】</v>
      </c>
      <c r="K86" s="26" t="str">
        <f>データ!CW6</f>
        <v>【34.06】</v>
      </c>
      <c r="L86" s="26" t="str">
        <f>データ!DH6</f>
        <v>【79.14】</v>
      </c>
      <c r="M86" s="26" t="str">
        <f>データ!DS6</f>
        <v>【25.06】</v>
      </c>
      <c r="N86" s="26" t="str">
        <f>データ!ED6</f>
        <v>【0.00】</v>
      </c>
      <c r="O86" s="26" t="str">
        <f>データ!EO6</f>
        <v>【0.01】</v>
      </c>
    </row>
  </sheetData>
  <sheetProtection algorithmName="SHA-512" hashValue="78C8WT8WBgRm4x+QjfWO1WksU4+xqnteemypYMnlCwpy6Wo4JUtXPi1aaZJ+EEQLKOLuh5GTxZr19+ePCIKneQ==" saltValue="qIEH5BN/Fvt4P1WafN20v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285854</v>
      </c>
      <c r="D6" s="33">
        <f t="shared" si="3"/>
        <v>46</v>
      </c>
      <c r="E6" s="33">
        <f t="shared" si="3"/>
        <v>17</v>
      </c>
      <c r="F6" s="33">
        <f t="shared" si="3"/>
        <v>6</v>
      </c>
      <c r="G6" s="33">
        <f t="shared" si="3"/>
        <v>0</v>
      </c>
      <c r="H6" s="33" t="str">
        <f t="shared" si="3"/>
        <v>兵庫県　香美町</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38.549999999999997</v>
      </c>
      <c r="P6" s="34">
        <f t="shared" si="3"/>
        <v>0.92</v>
      </c>
      <c r="Q6" s="34">
        <f t="shared" si="3"/>
        <v>86.92</v>
      </c>
      <c r="R6" s="34">
        <f t="shared" si="3"/>
        <v>4503</v>
      </c>
      <c r="S6" s="34">
        <f t="shared" si="3"/>
        <v>18176</v>
      </c>
      <c r="T6" s="34">
        <f t="shared" si="3"/>
        <v>368.77</v>
      </c>
      <c r="U6" s="34">
        <f t="shared" si="3"/>
        <v>49.29</v>
      </c>
      <c r="V6" s="34">
        <f t="shared" si="3"/>
        <v>165</v>
      </c>
      <c r="W6" s="34">
        <f t="shared" si="3"/>
        <v>7.0000000000000007E-2</v>
      </c>
      <c r="X6" s="34">
        <f t="shared" si="3"/>
        <v>2357.14</v>
      </c>
      <c r="Y6" s="35">
        <f>IF(Y7="",NA(),Y7)</f>
        <v>113.71</v>
      </c>
      <c r="Z6" s="35">
        <f t="shared" ref="Z6:AH6" si="4">IF(Z7="",NA(),Z7)</f>
        <v>103.55</v>
      </c>
      <c r="AA6" s="35">
        <f t="shared" si="4"/>
        <v>113.57</v>
      </c>
      <c r="AB6" s="35">
        <f t="shared" si="4"/>
        <v>121.4</v>
      </c>
      <c r="AC6" s="35">
        <f t="shared" si="4"/>
        <v>120.87</v>
      </c>
      <c r="AD6" s="35">
        <f t="shared" si="4"/>
        <v>94.68</v>
      </c>
      <c r="AE6" s="35">
        <f t="shared" si="4"/>
        <v>108.94</v>
      </c>
      <c r="AF6" s="35">
        <f t="shared" si="4"/>
        <v>97.28</v>
      </c>
      <c r="AG6" s="35">
        <f t="shared" si="4"/>
        <v>98.49</v>
      </c>
      <c r="AH6" s="35">
        <f t="shared" si="4"/>
        <v>99.09</v>
      </c>
      <c r="AI6" s="34" t="str">
        <f>IF(AI7="","",IF(AI7="-","【-】","【"&amp;SUBSTITUTE(TEXT(AI7,"#,##0.00"),"-","△")&amp;"】"))</f>
        <v>【100.62】</v>
      </c>
      <c r="AJ6" s="35">
        <f>IF(AJ7="",NA(),AJ7)</f>
        <v>884.82</v>
      </c>
      <c r="AK6" s="35">
        <f t="shared" ref="AK6:AS6" si="5">IF(AK7="",NA(),AK7)</f>
        <v>764.77</v>
      </c>
      <c r="AL6" s="35">
        <f t="shared" si="5"/>
        <v>670.01</v>
      </c>
      <c r="AM6" s="35">
        <f t="shared" si="5"/>
        <v>557.57000000000005</v>
      </c>
      <c r="AN6" s="35">
        <f t="shared" si="5"/>
        <v>453.57</v>
      </c>
      <c r="AO6" s="35">
        <f t="shared" si="5"/>
        <v>395.34</v>
      </c>
      <c r="AP6" s="35">
        <f t="shared" si="5"/>
        <v>119.41</v>
      </c>
      <c r="AQ6" s="35">
        <f t="shared" si="5"/>
        <v>244.06</v>
      </c>
      <c r="AR6" s="35">
        <f t="shared" si="5"/>
        <v>294.57</v>
      </c>
      <c r="AS6" s="35">
        <f t="shared" si="5"/>
        <v>295.20999999999998</v>
      </c>
      <c r="AT6" s="34" t="str">
        <f>IF(AT7="","",IF(AT7="-","【-】","【"&amp;SUBSTITUTE(TEXT(AT7,"#,##0.00"),"-","△")&amp;"】"))</f>
        <v>【134.74】</v>
      </c>
      <c r="AU6" s="35">
        <f>IF(AU7="",NA(),AU7)</f>
        <v>281.10000000000002</v>
      </c>
      <c r="AV6" s="35">
        <f t="shared" ref="AV6:BD6" si="6">IF(AV7="",NA(),AV7)</f>
        <v>10.94</v>
      </c>
      <c r="AW6" s="35">
        <f t="shared" si="6"/>
        <v>12.02</v>
      </c>
      <c r="AX6" s="35">
        <f t="shared" si="6"/>
        <v>7.64</v>
      </c>
      <c r="AY6" s="35">
        <f t="shared" si="6"/>
        <v>6.34</v>
      </c>
      <c r="AZ6" s="35">
        <f t="shared" si="6"/>
        <v>914.26</v>
      </c>
      <c r="BA6" s="35">
        <f t="shared" si="6"/>
        <v>142.24</v>
      </c>
      <c r="BB6" s="35">
        <f t="shared" si="6"/>
        <v>57.91</v>
      </c>
      <c r="BC6" s="35">
        <f t="shared" si="6"/>
        <v>94.41</v>
      </c>
      <c r="BD6" s="35">
        <f t="shared" si="6"/>
        <v>90.89</v>
      </c>
      <c r="BE6" s="34" t="str">
        <f>IF(BE7="","",IF(BE7="-","【-】","【"&amp;SUBSTITUTE(TEXT(BE7,"#,##0.00"),"-","△")&amp;"】"))</f>
        <v>【76.04】</v>
      </c>
      <c r="BF6" s="35">
        <f>IF(BF7="",NA(),BF7)</f>
        <v>1103.95</v>
      </c>
      <c r="BG6" s="35">
        <f t="shared" ref="BG6:BO6" si="7">IF(BG7="",NA(),BG7)</f>
        <v>927.42</v>
      </c>
      <c r="BH6" s="35">
        <f t="shared" si="7"/>
        <v>851.08</v>
      </c>
      <c r="BI6" s="35">
        <f t="shared" si="7"/>
        <v>978.47</v>
      </c>
      <c r="BJ6" s="35">
        <f t="shared" si="7"/>
        <v>936.29</v>
      </c>
      <c r="BK6" s="35">
        <f t="shared" si="7"/>
        <v>1716.47</v>
      </c>
      <c r="BL6" s="35">
        <f t="shared" si="7"/>
        <v>1741.94</v>
      </c>
      <c r="BM6" s="35">
        <f t="shared" si="7"/>
        <v>1029.24</v>
      </c>
      <c r="BN6" s="35">
        <f t="shared" si="7"/>
        <v>1063.93</v>
      </c>
      <c r="BO6" s="35">
        <f t="shared" si="7"/>
        <v>1060.8599999999999</v>
      </c>
      <c r="BP6" s="34" t="str">
        <f>IF(BP7="","",IF(BP7="-","【-】","【"&amp;SUBSTITUTE(TEXT(BP7,"#,##0.00"),"-","△")&amp;"】"))</f>
        <v>【920.42】</v>
      </c>
      <c r="BQ6" s="35">
        <f>IF(BQ7="",NA(),BQ7)</f>
        <v>52.01</v>
      </c>
      <c r="BR6" s="35">
        <f t="shared" ref="BR6:BZ6" si="8">IF(BR7="",NA(),BR7)</f>
        <v>91.25</v>
      </c>
      <c r="BS6" s="35">
        <f t="shared" si="8"/>
        <v>91.65</v>
      </c>
      <c r="BT6" s="35">
        <f t="shared" si="8"/>
        <v>78.5</v>
      </c>
      <c r="BU6" s="35">
        <f t="shared" si="8"/>
        <v>60.51</v>
      </c>
      <c r="BV6" s="35">
        <f t="shared" si="8"/>
        <v>35.049999999999997</v>
      </c>
      <c r="BW6" s="35">
        <f t="shared" si="8"/>
        <v>33.86</v>
      </c>
      <c r="BX6" s="35">
        <f t="shared" si="8"/>
        <v>43.13</v>
      </c>
      <c r="BY6" s="35">
        <f t="shared" si="8"/>
        <v>46.26</v>
      </c>
      <c r="BZ6" s="35">
        <f t="shared" si="8"/>
        <v>45.81</v>
      </c>
      <c r="CA6" s="34" t="str">
        <f>IF(CA7="","",IF(CA7="-","【-】","【"&amp;SUBSTITUTE(TEXT(CA7,"#,##0.00"),"-","△")&amp;"】"))</f>
        <v>【47.34】</v>
      </c>
      <c r="CB6" s="35">
        <f>IF(CB7="",NA(),CB7)</f>
        <v>379.49</v>
      </c>
      <c r="CC6" s="35">
        <f t="shared" ref="CC6:CK6" si="9">IF(CC7="",NA(),CC7)</f>
        <v>237.14</v>
      </c>
      <c r="CD6" s="35">
        <f t="shared" si="9"/>
        <v>243.24</v>
      </c>
      <c r="CE6" s="35">
        <f t="shared" si="9"/>
        <v>284.32</v>
      </c>
      <c r="CF6" s="35">
        <f t="shared" si="9"/>
        <v>372.14</v>
      </c>
      <c r="CG6" s="35">
        <f t="shared" si="9"/>
        <v>463.38</v>
      </c>
      <c r="CH6" s="35">
        <f t="shared" si="9"/>
        <v>510.15</v>
      </c>
      <c r="CI6" s="35">
        <f t="shared" si="9"/>
        <v>392.03</v>
      </c>
      <c r="CJ6" s="35">
        <f t="shared" si="9"/>
        <v>376.4</v>
      </c>
      <c r="CK6" s="35">
        <f t="shared" si="9"/>
        <v>383.92</v>
      </c>
      <c r="CL6" s="34" t="str">
        <f>IF(CL7="","",IF(CL7="-","【-】","【"&amp;SUBSTITUTE(TEXT(CL7,"#,##0.00"),"-","△")&amp;"】"))</f>
        <v>【360.30】</v>
      </c>
      <c r="CM6" s="35">
        <f>IF(CM7="",NA(),CM7)</f>
        <v>34.78</v>
      </c>
      <c r="CN6" s="35">
        <f t="shared" ref="CN6:CV6" si="10">IF(CN7="",NA(),CN7)</f>
        <v>38.409999999999997</v>
      </c>
      <c r="CO6" s="35">
        <f t="shared" si="10"/>
        <v>34.06</v>
      </c>
      <c r="CP6" s="35">
        <f t="shared" si="10"/>
        <v>35.51</v>
      </c>
      <c r="CQ6" s="35">
        <f t="shared" si="10"/>
        <v>34.78</v>
      </c>
      <c r="CR6" s="35">
        <f t="shared" si="10"/>
        <v>31.37</v>
      </c>
      <c r="CS6" s="35">
        <f t="shared" si="10"/>
        <v>29.86</v>
      </c>
      <c r="CT6" s="35">
        <f t="shared" si="10"/>
        <v>35.64</v>
      </c>
      <c r="CU6" s="35">
        <f t="shared" si="10"/>
        <v>33.729999999999997</v>
      </c>
      <c r="CV6" s="35">
        <f t="shared" si="10"/>
        <v>33.21</v>
      </c>
      <c r="CW6" s="34" t="str">
        <f>IF(CW7="","",IF(CW7="-","【-】","【"&amp;SUBSTITUTE(TEXT(CW7,"#,##0.00"),"-","△")&amp;"】"))</f>
        <v>【34.06】</v>
      </c>
      <c r="CX6" s="35">
        <f>IF(CX7="",NA(),CX7)</f>
        <v>88.71</v>
      </c>
      <c r="CY6" s="35">
        <f t="shared" ref="CY6:DG6" si="11">IF(CY7="",NA(),CY7)</f>
        <v>96.72</v>
      </c>
      <c r="CZ6" s="35">
        <f t="shared" si="11"/>
        <v>98.37</v>
      </c>
      <c r="DA6" s="35">
        <f t="shared" si="11"/>
        <v>98.27</v>
      </c>
      <c r="DB6" s="35">
        <f t="shared" si="11"/>
        <v>96.36</v>
      </c>
      <c r="DC6" s="35">
        <f t="shared" si="11"/>
        <v>67.38</v>
      </c>
      <c r="DD6" s="35">
        <f t="shared" si="11"/>
        <v>65.95</v>
      </c>
      <c r="DE6" s="35">
        <f t="shared" si="11"/>
        <v>82.92</v>
      </c>
      <c r="DF6" s="35">
        <f t="shared" si="11"/>
        <v>79.989999999999995</v>
      </c>
      <c r="DG6" s="35">
        <f t="shared" si="11"/>
        <v>79.98</v>
      </c>
      <c r="DH6" s="34" t="str">
        <f>IF(DH7="","",IF(DH7="-","【-】","【"&amp;SUBSTITUTE(TEXT(DH7,"#,##0.00"),"-","△")&amp;"】"))</f>
        <v>【79.14】</v>
      </c>
      <c r="DI6" s="35">
        <f>IF(DI7="",NA(),DI7)</f>
        <v>2.75</v>
      </c>
      <c r="DJ6" s="35">
        <f t="shared" ref="DJ6:DR6" si="12">IF(DJ7="",NA(),DJ7)</f>
        <v>11.11</v>
      </c>
      <c r="DK6" s="35">
        <f t="shared" si="12"/>
        <v>15.77</v>
      </c>
      <c r="DL6" s="35">
        <f t="shared" si="12"/>
        <v>20.29</v>
      </c>
      <c r="DM6" s="35">
        <f t="shared" si="12"/>
        <v>24.39</v>
      </c>
      <c r="DN6" s="35">
        <f t="shared" si="12"/>
        <v>6.54</v>
      </c>
      <c r="DO6" s="35">
        <f t="shared" si="12"/>
        <v>10.48</v>
      </c>
      <c r="DP6" s="35">
        <f t="shared" si="12"/>
        <v>27.17</v>
      </c>
      <c r="DQ6" s="35">
        <f t="shared" si="12"/>
        <v>30.22</v>
      </c>
      <c r="DR6" s="35">
        <f t="shared" si="12"/>
        <v>33.380000000000003</v>
      </c>
      <c r="DS6" s="34" t="str">
        <f>IF(DS7="","",IF(DS7="-","【-】","【"&amp;SUBSTITUTE(TEXT(DS7,"#,##0.00"),"-","△")&amp;"】"))</f>
        <v>【25.06】</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0.25</v>
      </c>
      <c r="EK6" s="35">
        <f t="shared" si="14"/>
        <v>0.31</v>
      </c>
      <c r="EL6" s="35">
        <f t="shared" si="14"/>
        <v>0.18</v>
      </c>
      <c r="EM6" s="35">
        <f t="shared" si="14"/>
        <v>0.01</v>
      </c>
      <c r="EN6" s="35">
        <f t="shared" si="14"/>
        <v>0.09</v>
      </c>
      <c r="EO6" s="34" t="str">
        <f>IF(EO7="","",IF(EO7="-","【-】","【"&amp;SUBSTITUTE(TEXT(EO7,"#,##0.00"),"-","△")&amp;"】"))</f>
        <v>【0.01】</v>
      </c>
    </row>
    <row r="7" spans="1:148" s="36" customFormat="1" x14ac:dyDescent="0.15">
      <c r="A7" s="28"/>
      <c r="B7" s="37">
        <v>2017</v>
      </c>
      <c r="C7" s="37">
        <v>285854</v>
      </c>
      <c r="D7" s="37">
        <v>46</v>
      </c>
      <c r="E7" s="37">
        <v>17</v>
      </c>
      <c r="F7" s="37">
        <v>6</v>
      </c>
      <c r="G7" s="37">
        <v>0</v>
      </c>
      <c r="H7" s="37" t="s">
        <v>108</v>
      </c>
      <c r="I7" s="37" t="s">
        <v>109</v>
      </c>
      <c r="J7" s="37" t="s">
        <v>110</v>
      </c>
      <c r="K7" s="37" t="s">
        <v>111</v>
      </c>
      <c r="L7" s="37" t="s">
        <v>112</v>
      </c>
      <c r="M7" s="37" t="s">
        <v>113</v>
      </c>
      <c r="N7" s="38" t="s">
        <v>114</v>
      </c>
      <c r="O7" s="38">
        <v>38.549999999999997</v>
      </c>
      <c r="P7" s="38">
        <v>0.92</v>
      </c>
      <c r="Q7" s="38">
        <v>86.92</v>
      </c>
      <c r="R7" s="38">
        <v>4503</v>
      </c>
      <c r="S7" s="38">
        <v>18176</v>
      </c>
      <c r="T7" s="38">
        <v>368.77</v>
      </c>
      <c r="U7" s="38">
        <v>49.29</v>
      </c>
      <c r="V7" s="38">
        <v>165</v>
      </c>
      <c r="W7" s="38">
        <v>7.0000000000000007E-2</v>
      </c>
      <c r="X7" s="38">
        <v>2357.14</v>
      </c>
      <c r="Y7" s="38">
        <v>113.71</v>
      </c>
      <c r="Z7" s="38">
        <v>103.55</v>
      </c>
      <c r="AA7" s="38">
        <v>113.57</v>
      </c>
      <c r="AB7" s="38">
        <v>121.4</v>
      </c>
      <c r="AC7" s="38">
        <v>120.87</v>
      </c>
      <c r="AD7" s="38">
        <v>94.68</v>
      </c>
      <c r="AE7" s="38">
        <v>108.94</v>
      </c>
      <c r="AF7" s="38">
        <v>97.28</v>
      </c>
      <c r="AG7" s="38">
        <v>98.49</v>
      </c>
      <c r="AH7" s="38">
        <v>99.09</v>
      </c>
      <c r="AI7" s="38">
        <v>100.62</v>
      </c>
      <c r="AJ7" s="38">
        <v>884.82</v>
      </c>
      <c r="AK7" s="38">
        <v>764.77</v>
      </c>
      <c r="AL7" s="38">
        <v>670.01</v>
      </c>
      <c r="AM7" s="38">
        <v>557.57000000000005</v>
      </c>
      <c r="AN7" s="38">
        <v>453.57</v>
      </c>
      <c r="AO7" s="38">
        <v>395.34</v>
      </c>
      <c r="AP7" s="38">
        <v>119.41</v>
      </c>
      <c r="AQ7" s="38">
        <v>244.06</v>
      </c>
      <c r="AR7" s="38">
        <v>294.57</v>
      </c>
      <c r="AS7" s="38">
        <v>295.20999999999998</v>
      </c>
      <c r="AT7" s="38">
        <v>134.74</v>
      </c>
      <c r="AU7" s="38">
        <v>281.10000000000002</v>
      </c>
      <c r="AV7" s="38">
        <v>10.94</v>
      </c>
      <c r="AW7" s="38">
        <v>12.02</v>
      </c>
      <c r="AX7" s="38">
        <v>7.64</v>
      </c>
      <c r="AY7" s="38">
        <v>6.34</v>
      </c>
      <c r="AZ7" s="38">
        <v>914.26</v>
      </c>
      <c r="BA7" s="38">
        <v>142.24</v>
      </c>
      <c r="BB7" s="38">
        <v>57.91</v>
      </c>
      <c r="BC7" s="38">
        <v>94.41</v>
      </c>
      <c r="BD7" s="38">
        <v>90.89</v>
      </c>
      <c r="BE7" s="38">
        <v>76.040000000000006</v>
      </c>
      <c r="BF7" s="38">
        <v>1103.95</v>
      </c>
      <c r="BG7" s="38">
        <v>927.42</v>
      </c>
      <c r="BH7" s="38">
        <v>851.08</v>
      </c>
      <c r="BI7" s="38">
        <v>978.47</v>
      </c>
      <c r="BJ7" s="38">
        <v>936.29</v>
      </c>
      <c r="BK7" s="38">
        <v>1716.47</v>
      </c>
      <c r="BL7" s="38">
        <v>1741.94</v>
      </c>
      <c r="BM7" s="38">
        <v>1029.24</v>
      </c>
      <c r="BN7" s="38">
        <v>1063.93</v>
      </c>
      <c r="BO7" s="38">
        <v>1060.8599999999999</v>
      </c>
      <c r="BP7" s="38">
        <v>920.42</v>
      </c>
      <c r="BQ7" s="38">
        <v>52.01</v>
      </c>
      <c r="BR7" s="38">
        <v>91.25</v>
      </c>
      <c r="BS7" s="38">
        <v>91.65</v>
      </c>
      <c r="BT7" s="38">
        <v>78.5</v>
      </c>
      <c r="BU7" s="38">
        <v>60.51</v>
      </c>
      <c r="BV7" s="38">
        <v>35.049999999999997</v>
      </c>
      <c r="BW7" s="38">
        <v>33.86</v>
      </c>
      <c r="BX7" s="38">
        <v>43.13</v>
      </c>
      <c r="BY7" s="38">
        <v>46.26</v>
      </c>
      <c r="BZ7" s="38">
        <v>45.81</v>
      </c>
      <c r="CA7" s="38">
        <v>47.34</v>
      </c>
      <c r="CB7" s="38">
        <v>379.49</v>
      </c>
      <c r="CC7" s="38">
        <v>237.14</v>
      </c>
      <c r="CD7" s="38">
        <v>243.24</v>
      </c>
      <c r="CE7" s="38">
        <v>284.32</v>
      </c>
      <c r="CF7" s="38">
        <v>372.14</v>
      </c>
      <c r="CG7" s="38">
        <v>463.38</v>
      </c>
      <c r="CH7" s="38">
        <v>510.15</v>
      </c>
      <c r="CI7" s="38">
        <v>392.03</v>
      </c>
      <c r="CJ7" s="38">
        <v>376.4</v>
      </c>
      <c r="CK7" s="38">
        <v>383.92</v>
      </c>
      <c r="CL7" s="38">
        <v>360.3</v>
      </c>
      <c r="CM7" s="38">
        <v>34.78</v>
      </c>
      <c r="CN7" s="38">
        <v>38.409999999999997</v>
      </c>
      <c r="CO7" s="38">
        <v>34.06</v>
      </c>
      <c r="CP7" s="38">
        <v>35.51</v>
      </c>
      <c r="CQ7" s="38">
        <v>34.78</v>
      </c>
      <c r="CR7" s="38">
        <v>31.37</v>
      </c>
      <c r="CS7" s="38">
        <v>29.86</v>
      </c>
      <c r="CT7" s="38">
        <v>35.64</v>
      </c>
      <c r="CU7" s="38">
        <v>33.729999999999997</v>
      </c>
      <c r="CV7" s="38">
        <v>33.21</v>
      </c>
      <c r="CW7" s="38">
        <v>34.06</v>
      </c>
      <c r="CX7" s="38">
        <v>88.71</v>
      </c>
      <c r="CY7" s="38">
        <v>96.72</v>
      </c>
      <c r="CZ7" s="38">
        <v>98.37</v>
      </c>
      <c r="DA7" s="38">
        <v>98.27</v>
      </c>
      <c r="DB7" s="38">
        <v>96.36</v>
      </c>
      <c r="DC7" s="38">
        <v>67.38</v>
      </c>
      <c r="DD7" s="38">
        <v>65.95</v>
      </c>
      <c r="DE7" s="38">
        <v>82.92</v>
      </c>
      <c r="DF7" s="38">
        <v>79.989999999999995</v>
      </c>
      <c r="DG7" s="38">
        <v>79.98</v>
      </c>
      <c r="DH7" s="38">
        <v>79.14</v>
      </c>
      <c r="DI7" s="38">
        <v>2.75</v>
      </c>
      <c r="DJ7" s="38">
        <v>11.11</v>
      </c>
      <c r="DK7" s="38">
        <v>15.77</v>
      </c>
      <c r="DL7" s="38">
        <v>20.29</v>
      </c>
      <c r="DM7" s="38">
        <v>24.39</v>
      </c>
      <c r="DN7" s="38">
        <v>6.54</v>
      </c>
      <c r="DO7" s="38">
        <v>10.48</v>
      </c>
      <c r="DP7" s="38">
        <v>27.17</v>
      </c>
      <c r="DQ7" s="38">
        <v>30.22</v>
      </c>
      <c r="DR7" s="38">
        <v>33.380000000000003</v>
      </c>
      <c r="DS7" s="38">
        <v>25.06</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0.25</v>
      </c>
      <c r="EK7" s="38">
        <v>0.31</v>
      </c>
      <c r="EL7" s="38">
        <v>0.18</v>
      </c>
      <c r="EM7" s="38">
        <v>0.01</v>
      </c>
      <c r="EN7" s="38">
        <v>0.09</v>
      </c>
      <c r="EO7" s="38">
        <v>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香美町_財政課</cp:lastModifiedBy>
  <cp:lastPrinted>2019-03-13T00:06:50Z</cp:lastPrinted>
  <dcterms:created xsi:type="dcterms:W3CDTF">2018-12-03T08:56:28Z</dcterms:created>
  <dcterms:modified xsi:type="dcterms:W3CDTF">2019-03-13T00:06:56Z</dcterms:modified>
  <cp:category/>
</cp:coreProperties>
</file>