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nas01\財政課\財政公表\04 財政状況資料集・経営比較分析表\R6年度\R6普通会計分析表\02 当初回答（R8.3月）\"/>
    </mc:Choice>
  </mc:AlternateContent>
  <xr:revisionPtr revIDLastSave="0" documentId="13_ncr:1_{2ECED371-ABC1-4746-B4EC-6A42E7E7F39A}" xr6:coauthVersionLast="47" xr6:coauthVersionMax="47" xr10:uidLastSave="{00000000-0000-0000-0000-000000000000}"/>
  <bookViews>
    <workbookView xWindow="-120" yWindow="-120"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W41" i="10" s="1"/>
  <c r="C34" i="10"/>
  <c r="AM34" i="10" l="1"/>
  <c r="AM35" i="10" s="1"/>
  <c r="AM36" i="10" s="1"/>
  <c r="AM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<sst xmlns="http://schemas.openxmlformats.org/spreadsheetml/2006/main" count="1056" uniqueCount="567">
  <si>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</si>
  <si>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</si>
  <si>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</si>
  <si>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</si>
  <si>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</si>
  <si>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</si>
  <si>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</si>
  <si>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</si>
  <si>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</si>
  <si>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</si>
  <si>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</si>
  <si>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</si>
  <si>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</si>
  <si>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</si>
  <si>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</si>
  <si>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</si>
  <si>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</si>
  <si>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</si>
  <si>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</si>
  <si>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</si>
  <si>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</si>
  <si>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</si>
  <si>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</si>
  <si>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</si>
  <si>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</si>
  <si>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</si>
  <si>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</si>
  <si>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</si>
  <si>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</si>
  <si>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</si>
  <si>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</si>
  <si>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</si>
  <si>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</si>
  <si>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</si>
  <si>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</si>
  <si>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</si>
  <si>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</si>
  <si>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</si>
  <si>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</si>
  <si>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</si>
  <si>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</si>
  <si>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</si>
  <si>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</si>
  <si>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</si>
  <si>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</si>
  <si>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</si>
  <si>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</si>
  <si>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</si>
  <si>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</si>
  <si>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</si>
  <si>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</si>
  <si>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</si>
  <si>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</si>
  <si>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</si>
  <si>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</si>
  <si>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</si>
  <si>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</si>
  <si>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</si>
  <si>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</si>
  <si>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</si>
  <si>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</si>
  <si>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</si>
  <si>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</si>
  <si>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</si>
  <si>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</si>
  <si>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</si>
  <si>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</si>
  <si>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</si>
  <si>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</si>
  <si>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</si>
  <si>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</si>
  <si>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</si>
  <si>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</si>
  <si>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</si>
  <si>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</si>
  <si>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</si>
  <si>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</si>
  <si>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</si>
  <si>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</si>
  <si>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</si>
  <si>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</si>
  <si>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</si>
  <si>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</si>
  <si>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</si>
  <si>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</si>
  <si>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</si>
  <si>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</si>
  <si>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</si>
  <si>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</si>
  <si>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</si>
  <si>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</si>
  <si>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</si>
  <si>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</si>
  <si>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</si>
  <si>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</si>
  <si>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</si>
  <si>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</si>
  <si>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</si>
  <si>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</si>
  <si>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</si>
  <si>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</si>
  <si>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</si>
  <si>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</si>
  <si>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</si>
  <si>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</si>
  <si>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</si>
  <si>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</si>
  <si>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</si>
  <si>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</si>
  <si>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</si>
  <si>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</si>
  <si>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</si>
  <si>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</si>
  <si>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</si>
  <si>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</si>
  <si>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</si>
  <si>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</si>
  <si>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</si>
  <si>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</si>
  <si>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</si>
  <si>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</si>
  <si>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</si>
  <si>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</si>
  <si>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</si>
  <si>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</si>
  <si>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</si>
  <si>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</si>
  <si>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</si>
  <si>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</si>
  <si>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</si>
  <si>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</si>
  <si>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</si>
  <si>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</si>
  <si>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</si>
  <si>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</si>
  <si>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</si>
  <si>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</si>
  <si>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</si>
  <si>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</si>
  <si>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</si>
  <si>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</si>
  <si>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</si>
  <si>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</si>
  <si>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</si>
  <si>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</si>
  <si>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</si>
  <si>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</si>
  <si>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</si>
  <si>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</si>
  <si>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</si>
  <si>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</si>
  <si>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</si>
  <si>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</si>
  <si>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</si>
  <si>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</si>
  <si>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</si>
  <si>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</si>
  <si>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</si>
  <si>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</si>
  <si>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</si>
  <si>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</si>
  <si>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</si>
  <si>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</si>
  <si>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</si>
  <si>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</si>
  <si>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</si>
  <si>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</si>
  <si>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</si>
  <si>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</si>
  <si>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</si>
  <si>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</si>
  <si>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</si>
  <si>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</si>
  <si>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</si>
  <si>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</si>
  <si>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</si>
  <si>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</si>
  <si>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</si>
  <si>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</si>
  <si>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</si>
  <si>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</si>
  <si>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</si>
  <si>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</si>
  <si>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</si>
  <si>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</si>
  <si>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</si>
  <si>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</si>
  <si>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</si>
  <si>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</si>
  <si>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</si>
  <si>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</si>
  <si>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</si>
  <si>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</si>
  <si>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</si>
  <si>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</si>
  <si>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</si>
  <si>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</si>
  <si>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</si>
  <si>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</si>
  <si>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</si>
  <si>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</si>
  <si>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</si>
  <si>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</si>
  <si>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</si>
  <si>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</si>
  <si>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</si>
  <si>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</si>
  <si>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</si>
  <si>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</si>
  <si>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</si>
  <si>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</si>
  <si>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</si>
  <si>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</si>
  <si>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</si>
  <si>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</si>
  <si>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</si>
  <si>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</si>
  <si>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</si>
  <si>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</si>
  <si>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</si>
  <si>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</si>
  <si>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</si>
  <si>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</si>
  <si>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</si>
  <si>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</si>
  <si>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</si>
  <si>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</si>
  <si>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</si>
  <si>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</si>
  <si>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</si>
  <si>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</si>
  <si>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</si>
  <si>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</si>
  <si>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</si>
  <si>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</si>
  <si>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</si>
  <si>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</si>
  <si>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</si>
  <si>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</si>
  <si>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</si>
  <si>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</si>
  <si>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</si>
  <si>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</si>
  <si>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</si>
  <si>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</si>
  <si>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</si>
  <si>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</si>
  <si>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</si>
  <si>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</si>
  <si>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</si>
  <si>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</si>
  <si>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</si>
  <si>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</si>
  <si>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</si>
  <si>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</si>
  <si>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</si>
  <si>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</si>
  <si>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</si>
  <si>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</si>
  <si>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</si>
  <si>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</si>
  <si>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</si>
  <si>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</si>
  <si>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</si>
  <si>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</si>
  <si>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</si>
  <si>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</si>
  <si>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</si>
  <si>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</si>
  <si>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</si>
  <si>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</si>
  <si>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</si>
  <si>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</si>
  <si>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</si>
  <si>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</si>
  <si>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</si>
  <si>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</si>
  <si>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</si>
  <si>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</si>
  <si>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</si>
  <si>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</si>
  <si>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</si>
  <si>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</si>
  <si>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</si>
  <si>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</si>
  <si>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</si>
  <si>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</si>
  <si>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</si>
  <si>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</si>
  <si>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</si>
  <si>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</si>
  <si>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</si>
  <si>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</si>
  <si>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</si>
  <si>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</si>
  <si>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</si>
  <si>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</si>
  <si>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</si>
  <si>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</si>
  <si>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</si>
  <si>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</si>
  <si>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</si>
  <si>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</si>
  <si>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</si>
  <si>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</si>
  <si>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</si>
  <si>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</si>
  <si>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</si>
  <si>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</si>
  <si>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</si>
  <si>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</si>
  <si>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</si>
  <si>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</si>
  <si>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</si>
  <si>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</si>
  <si>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</si>
  <si>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</si>
  <si>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</si>
  <si>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</si>
  <si>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</si>
  <si>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</si>
  <si>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</si>
  <si>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</si>
  <si>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</si>
  <si>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</si>
  <si>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</si>
  <si>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</si>
  <si>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</si>
  <si>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</si>
  <si>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</si>
  <si>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</si>
  <si>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</si>
  <si>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</si>
  <si>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</si>
  <si>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</si>
  <si>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</si>
  <si>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</si>
  <si>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</si>
  <si>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</si>
  <si>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</si>
  <si>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</si>
  <si>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</si>
  <si>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</si>
  <si>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</si>
  <si>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</si>
  <si>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</si>
  <si>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</si>
  <si>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</si>
  <si>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</si>
  <si>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</si>
  <si>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</si>
  <si>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</si>
  <si>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</si>
  <si>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</si>
  <si>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</si>
  <si>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</si>
  <si>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</si>
  <si>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</si>
  <si>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</si>
  <si>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</si>
  <si>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</si>
  <si>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</si>
  <si>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</si>
  <si>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</si>
  <si>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</si>
  <si>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</si>
  <si>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</si>
  <si>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</si>
  <si>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</si>
  <si>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</si>
  <si>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</si>
  <si>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</si>
  <si>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</si>
  <si>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</si>
  <si>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</si>
  <si>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</si>
  <si>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</si>
  <si>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</si>
  <si>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</si>
  <si>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</si>
  <si>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</si>
  <si>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</si>
  <si>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</si>
  <si>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</si>
  <si>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</si>
  <si>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</si>
  <si>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</si>
  <si>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</si>
  <si>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</si>
  <si>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</si>
  <si>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</si>
  <si>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</si>
  <si>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</si>
  <si>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</si>
  <si>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</si>
  <si>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国民宿舎事業企業会計</t>
    <phoneticPr fontId="5"/>
  </si>
  <si>
    <t>町立地方卸売市場事業特別会計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</si>
  <si>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</si>
  <si>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</si>
  <si>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</si>
  <si>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</si>
  <si>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</si>
  <si>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</si>
  <si>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</si>
  <si>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</si>
  <si>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</si>
  <si>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</si>
  <si>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</si>
  <si>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</si>
  <si>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</si>
  <si>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</si>
  <si>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</si>
  <si>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</si>
  <si>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</si>
  <si>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</si>
  <si>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</si>
  <si>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</si>
  <si>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</si>
  <si>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</si>
  <si>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</si>
  <si>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</si>
  <si>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</si>
  <si>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</si>
  <si>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</si>
  <si>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</si>
  <si>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</si>
  <si>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</si>
  <si>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</si>
  <si>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</si>
  <si>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</si>
  <si>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</si>
  <si>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</si>
  <si>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</si>
  <si>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</si>
  <si>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</si>
  <si>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</si>
  <si>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</si>
  <si>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</si>
  <si>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</si>
  <si>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</si>
  <si>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</si>
  <si>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</si>
  <si>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</si>
  <si>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</si>
  <si>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</si>
  <si>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</si>
  <si>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</si>
  <si>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</si>
  <si>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</si>
  <si>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</si>
  <si>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</si>
  <si>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</si>
  <si>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</si>
  <si>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</si>
  <si>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</si>
  <si>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</si>
  <si>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</si>
  <si>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</si>
  <si>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</si>
  <si>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</si>
  <si>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</si>
  <si>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</si>
  <si>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</si>
  <si>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</si>
  <si>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</si>
  <si>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</si>
  <si>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</si>
  <si>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</si>
  <si>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</si>
  <si>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</si>
  <si>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</si>
  <si>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</si>
  <si>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</si>
  <si>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</si>
  <si>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</si>
  <si>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</si>
  <si>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</si>
  <si>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</si>
  <si>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</si>
  <si>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</si>
  <si>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</si>
  <si>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</si>
  <si>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</si>
  <si>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</si>
  <si>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</si>
  <si>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</si>
  <si>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</si>
  <si>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</si>
  <si>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</si>
  <si>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</si>
  <si>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</si>
  <si>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</si>
  <si>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</si>
  <si>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</si>
  <si>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</si>
  <si>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</si>
  <si>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</si>
  <si>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</si>
  <si>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</si>
  <si>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</si>
  <si>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</si>
  <si>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</si>
  <si>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</si>
  <si>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</si>
  <si>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</si>
  <si>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</si>
  <si>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</si>
  <si>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</si>
  <si>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</si>
  <si>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</si>
  <si>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</si>
  <si>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</si>
  <si>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</si>
  <si>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</si>
  <si>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</si>
  <si>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</si>
  <si>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</si>
  <si>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</si>
  <si>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</si>
  <si>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</si>
  <si>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</si>
  <si>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</si>
  <si>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</si>
  <si>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</si>
  <si>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</si>
  <si>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</si>
  <si>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</si>
  <si>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</si>
  <si>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</si>
  <si>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</si>
  <si>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</si>
  <si>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</si>
  <si>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</si>
  <si>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</si>
  <si>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5.85</t>
  </si>
  <si>
    <t>▲ 0.01</t>
  </si>
  <si>
    <t>▲ 8.04</t>
  </si>
  <si>
    <t>一般会計</t>
  </si>
  <si>
    <t>下水道事業企業会計</t>
  </si>
  <si>
    <t>公立香住病院事業企業会計</t>
  </si>
  <si>
    <t>水道事業企業会計</t>
  </si>
  <si>
    <t>介護保険事業特別会計</t>
  </si>
  <si>
    <t>国民健康保険事業特別会計</t>
  </si>
  <si>
    <t>国民宿舎事業企業会計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</si>
  <si>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</si>
  <si>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</si>
  <si>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</si>
  <si>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</si>
  <si>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</si>
  <si>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</si>
  <si>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</si>
  <si>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</si>
  <si>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公立八鹿病院組合</t>
    <rPh sb="0" eb="6">
      <t>コウリツヨウカビョウイン</t>
    </rPh>
    <rPh sb="6" eb="8">
      <t>クミアイ</t>
    </rPh>
    <phoneticPr fontId="2"/>
  </si>
  <si>
    <t>北但行政事務組合</t>
    <rPh sb="0" eb="4">
      <t>ホクタンギョウセイ</t>
    </rPh>
    <rPh sb="4" eb="8">
      <t>ジムクミアイ</t>
    </rPh>
    <phoneticPr fontId="2"/>
  </si>
  <si>
    <t>美方郡広域事務組合</t>
    <rPh sb="0" eb="3">
      <t>ミカタグン</t>
    </rPh>
    <rPh sb="3" eb="5">
      <t>コウイキ</t>
    </rPh>
    <rPh sb="5" eb="9">
      <t>ジムクミアイ</t>
    </rPh>
    <phoneticPr fontId="2"/>
  </si>
  <si>
    <t>但馬広域行政事務組合</t>
    <rPh sb="0" eb="2">
      <t>タジマ</t>
    </rPh>
    <rPh sb="2" eb="6">
      <t>コウイキギョウセイ</t>
    </rPh>
    <rPh sb="6" eb="10">
      <t>ジムクミアイ</t>
    </rPh>
    <phoneticPr fontId="2"/>
  </si>
  <si>
    <t>兵庫県市町村職員退職手当組合</t>
    <rPh sb="0" eb="3">
      <t>ヒョウゴケン</t>
    </rPh>
    <rPh sb="3" eb="6">
      <t>シチョウソン</t>
    </rPh>
    <rPh sb="6" eb="8">
      <t>ショクイン</t>
    </rPh>
    <rPh sb="8" eb="12">
      <t>タイショクテアテ</t>
    </rPh>
    <rPh sb="12" eb="14">
      <t>クミアイ</t>
    </rPh>
    <phoneticPr fontId="2"/>
  </si>
  <si>
    <t>兵庫県町議会議員公務災害補償組合</t>
    <rPh sb="0" eb="3">
      <t>ヒョウゴケン</t>
    </rPh>
    <rPh sb="3" eb="6">
      <t>チョウギカイ</t>
    </rPh>
    <rPh sb="6" eb="8">
      <t>ギイン</t>
    </rPh>
    <rPh sb="8" eb="12">
      <t>コウムサイガイ</t>
    </rPh>
    <rPh sb="12" eb="14">
      <t>ホショウ</t>
    </rPh>
    <rPh sb="14" eb="16">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</si>
  <si>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</si>
  <si>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</si>
  <si>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t>
    <phoneticPr fontId="38"/>
  </si>
  <si>
    <t>㈱むらおか振興公社</t>
    <rPh sb="5" eb="7">
      <t>シンコウ</t>
    </rPh>
    <rPh sb="7" eb="9">
      <t>コウシャ</t>
    </rPh>
    <phoneticPr fontId="11"/>
  </si>
  <si>
    <t>地域振興基金</t>
    <rPh sb="0" eb="2">
      <t>チイキ</t>
    </rPh>
    <rPh sb="2" eb="4">
      <t>シンコウ</t>
    </rPh>
    <rPh sb="4" eb="6">
      <t>キキン</t>
    </rPh>
    <phoneticPr fontId="5"/>
  </si>
  <si>
    <t>ふるさとづくり基金</t>
    <rPh sb="7" eb="9">
      <t>キキン</t>
    </rPh>
    <phoneticPr fontId="2"/>
  </si>
  <si>
    <t>公共施設等管理基金</t>
    <rPh sb="0" eb="5">
      <t>コウキョウシセツトウ</t>
    </rPh>
    <rPh sb="5" eb="7">
      <t>カンリ</t>
    </rPh>
    <rPh sb="7" eb="9">
      <t>キキン</t>
    </rPh>
    <phoneticPr fontId="2"/>
  </si>
  <si>
    <t>温泉地域開発基金</t>
    <rPh sb="0" eb="4">
      <t>オンセンチイキ</t>
    </rPh>
    <rPh sb="4" eb="8">
      <t>カイハツキキン</t>
    </rPh>
    <phoneticPr fontId="2"/>
  </si>
  <si>
    <t>森林環境基金</t>
    <rPh sb="0" eb="4">
      <t>シンリンカンキョウ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</si>
</sst>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76413</c:v>
                </c:pt>
                <c:pt idx="2">
                  <c:v>66481</c:v>
                </c:pt>
                <c:pt idx="3">
                  <c:v>67825</c:v>
                </c:pt>
                <c:pt idx="4">
                  <c:v>81158</c:v>
                </c:pt>
              </c:numCache>
            </c:numRef>
          </c:val>
          <c:smooth val="0"/>
          <c:extLst>
            <c:ext xmlns:c16="http://schemas.microsoft.com/office/drawing/2014/chart" uri="{C3380CC4-5D6E-409C-BE32-E72D297353CC}">
              <c16:uniqueId val="{00000000-2BF4-4C93-95BC-51FB5EDCA1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144539</c:v>
                </c:pt>
                <c:pt idx="1">
                  <c:v>117791</c:v>
                </c:pt>
                <c:pt idx="2">
                  <c:v>82001</c:v>
                </c:pt>
                <c:pt idx="3">
                  <c:v>75996</c:v>
                </c:pt>
                <c:pt idx="4">
                  <c:v>121587</c:v>
                </c:pt>
              </c:numCache>
            </c:numRef>
          </c:val>
          <c:smooth val="0"/>
          <c:extLst>
            <c:ext xmlns:c16="http://schemas.microsoft.com/office/drawing/2014/chart" uri="{C3380CC4-5D6E-409C-BE32-E72D297353CC}">
              <c16:uniqueId val="{00000001-2BF4-4C93-95BC-51FB5EDCA1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3.75</c:v>
                </c:pt>
                <c:pt idx="1">
                  <c:v>6.33</c:v>
                </c:pt>
                <c:pt idx="2">
                  <c:v>8.8800000000000008</c:v>
                </c:pt>
                <c:pt idx="3">
                  <c:v>7.98</c:v>
                </c:pt>
                <c:pt idx="4">
                  <c:v>9.06</c:v>
                </c:pt>
              </c:numCache>
            </c:numRef>
          </c:val>
          <c:extLst>
            <c:ext xmlns:c16="http://schemas.microsoft.com/office/drawing/2014/chart" uri="{C3380CC4-5D6E-409C-BE32-E72D297353CC}">
              <c16:uniqueId val="{00000000-F18E-47DA-BC3D-A8137EF2FD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41.15</c:v>
                </c:pt>
                <c:pt idx="1">
                  <c:v>45.49</c:v>
                </c:pt>
                <c:pt idx="2">
                  <c:v>48.04</c:v>
                </c:pt>
                <c:pt idx="3">
                  <c:v>45.68</c:v>
                </c:pt>
                <c:pt idx="4">
                  <c:v>47.06</c:v>
                </c:pt>
              </c:numCache>
            </c:numRef>
          </c:val>
          <c:extLst>
            <c:ext xmlns:c16="http://schemas.microsoft.com/office/drawing/2014/chart" uri="{C3380CC4-5D6E-409C-BE32-E72D297353CC}">
              <c16:uniqueId val="{00000001-F18E-47DA-BC3D-A8137EF2FD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-5.85</c:v>
                </c:pt>
                <c:pt idx="1">
                  <c:v>5.4</c:v>
                </c:pt>
                <c:pt idx="2">
                  <c:v>-0.01</c:v>
                </c:pt>
                <c:pt idx="3">
                  <c:v>-8.0399999999999991</c:v>
                </c:pt>
                <c:pt idx="4">
                  <c:v>2.66</c:v>
                </c:pt>
              </c:numCache>
            </c:numRef>
          </c:val>
          <c:smooth val="0"/>
          <c:extLst>
            <c:ext xmlns:c16="http://schemas.microsoft.com/office/drawing/2014/chart" uri="{C3380CC4-5D6E-409C-BE32-E72D297353CC}">
              <c16:uniqueId val="{00000002-F18E-47DA-BC3D-A8137EF2FD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F28-430F-A915-F23D3CD8D1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28-430F-A915-F23D3CD8D182}"/>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7.0000000000000007E-2</c:v>
                </c:pt>
                <c:pt idx="8">
                  <c:v>#N/A</c:v>
                </c:pt>
                <c:pt idx="9">
                  <c:v>0.01</c:v>
                </c:pt>
              </c:numCache>
            </c:numRef>
          </c:val>
          <c:extLst>
            <c:ext xmlns:c16="http://schemas.microsoft.com/office/drawing/2014/chart" uri="{C3380CC4-5D6E-409C-BE32-E72D297353CC}">
              <c16:uniqueId val="{00000002-1F28-430F-A915-F23D3CD8D182}"/>
            </c:ext>
          </c:extLst>
        </c:ser>
        <c:ser>
          <c:idx val="3"/>
          <c:order val="3"/>
          <c:tx>
            <c:strRef>
              <c:f>データシート!$A$30</c:f>
              <c:strCache>
                <c:ptCount val="1"/>
                <c:pt idx="0">
                  <c:v>国民宿舎事業企業会計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0.01</c:v>
                </c:pt>
                <c:pt idx="8">
                  <c:v>#N/A</c:v>
                </c:pt>
                <c:pt idx="9">
                  <c:v>0.02</c:v>
                </c:pt>
              </c:numCache>
            </c:numRef>
          </c:val>
          <c:extLst>
            <c:ext xmlns:c16="http://schemas.microsoft.com/office/drawing/2014/chart" uri="{C3380CC4-5D6E-409C-BE32-E72D297353CC}">
              <c16:uniqueId val="{00000003-1F28-430F-A915-F23D3CD8D18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0.13</c:v>
                </c:pt>
                <c:pt idx="4">
                  <c:v>#N/A</c:v>
                </c:pt>
                <c:pt idx="5">
                  <c:v>0.32</c:v>
                </c:pt>
                <c:pt idx="6">
                  <c:v>#N/A</c:v>
                </c:pt>
                <c:pt idx="7">
                  <c:v>7.0000000000000007E-2</c:v>
                </c:pt>
                <c:pt idx="8">
                  <c:v>#N/A</c:v>
                </c:pt>
                <c:pt idx="9">
                  <c:v>0.06</c:v>
                </c:pt>
              </c:numCache>
            </c:numRef>
          </c:val>
          <c:extLst>
            <c:ext xmlns:c16="http://schemas.microsoft.com/office/drawing/2014/chart" uri="{C3380CC4-5D6E-409C-BE32-E72D297353CC}">
              <c16:uniqueId val="{00000004-1F28-430F-A915-F23D3CD8D18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0.19</c:v>
                </c:pt>
                <c:pt idx="4">
                  <c:v>#N/A</c:v>
                </c:pt>
                <c:pt idx="5">
                  <c:v>0.62</c:v>
                </c:pt>
                <c:pt idx="6">
                  <c:v>#N/A</c:v>
                </c:pt>
                <c:pt idx="7">
                  <c:v>0.74</c:v>
                </c:pt>
                <c:pt idx="8">
                  <c:v>#N/A</c:v>
                </c:pt>
                <c:pt idx="9">
                  <c:v>0.18</c:v>
                </c:pt>
              </c:numCache>
            </c:numRef>
          </c:val>
          <c:extLst>
            <c:ext xmlns:c16="http://schemas.microsoft.com/office/drawing/2014/chart" uri="{C3380CC4-5D6E-409C-BE32-E72D297353CC}">
              <c16:uniqueId val="{00000005-1F28-430F-A915-F23D3CD8D182}"/>
            </c:ext>
          </c:extLst>
        </c:ser>
        <c:ser>
          <c:idx val="6"/>
          <c:order val="6"/>
          <c:tx>
            <c:strRef>
              <c:f>データシート!$A$33</c:f>
              <c:strCache>
                <c:ptCount val="1"/>
                <c:pt idx="0">
                  <c:v>水道事業企業会計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1.03</c:v>
                </c:pt>
                <c:pt idx="4">
                  <c:v>#N/A</c:v>
                </c:pt>
                <c:pt idx="5">
                  <c:v>0.21</c:v>
                </c:pt>
                <c:pt idx="6">
                  <c:v>#N/A</c:v>
                </c:pt>
                <c:pt idx="7">
                  <c:v>0.18</c:v>
                </c:pt>
                <c:pt idx="8">
                  <c:v>#N/A</c:v>
                </c:pt>
                <c:pt idx="9">
                  <c:v>0.22</c:v>
                </c:pt>
              </c:numCache>
            </c:numRef>
          </c:val>
          <c:extLst>
            <c:ext xmlns:c16="http://schemas.microsoft.com/office/drawing/2014/chart" uri="{C3380CC4-5D6E-409C-BE32-E72D297353CC}">
              <c16:uniqueId val="{00000006-1F28-430F-A915-F23D3CD8D182}"/>
            </c:ext>
          </c:extLst>
        </c:ser>
        <c:ser>
          <c:idx val="7"/>
          <c:order val="7"/>
          <c:tx>
            <c:strRef>
              <c:f>データシート!$A$34</c:f>
              <c:strCache>
                <c:ptCount val="1"/>
                <c:pt idx="0">
                  <c:v>公立香住病院事業企業会計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0.49</c:v>
                </c:pt>
                <c:pt idx="2">
                  <c:v>#N/A</c:v>
                </c:pt>
                <c:pt idx="3">
                  <c:v>0.08</c:v>
                </c:pt>
                <c:pt idx="4">
                  <c:v>#N/A</c:v>
                </c:pt>
                <c:pt idx="5">
                  <c:v>0.27</c:v>
                </c:pt>
                <c:pt idx="6">
                  <c:v>#N/A</c:v>
                </c:pt>
                <c:pt idx="7">
                  <c:v>0.23</c:v>
                </c:pt>
                <c:pt idx="8">
                  <c:v>#N/A</c:v>
                </c:pt>
                <c:pt idx="9">
                  <c:v>0.23</c:v>
                </c:pt>
              </c:numCache>
            </c:numRef>
          </c:val>
          <c:extLst>
            <c:ext xmlns:c16="http://schemas.microsoft.com/office/drawing/2014/chart" uri="{C3380CC4-5D6E-409C-BE32-E72D297353CC}">
              <c16:uniqueId val="{00000007-1F28-430F-A915-F23D3CD8D182}"/>
            </c:ext>
          </c:extLst>
        </c:ser>
        <c:ser>
          <c:idx val="8"/>
          <c:order val="8"/>
          <c:tx>
            <c:strRef>
              <c:f>データシート!$A$35</c:f>
              <c:strCache>
                <c:ptCount val="1"/>
                <c:pt idx="0">
                  <c:v>下水道事業企業会計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0.92</c:v>
                </c:pt>
                <c:pt idx="2">
                  <c:v>#N/A</c:v>
                </c:pt>
                <c:pt idx="3">
                  <c:v>1</c:v>
                </c:pt>
                <c:pt idx="4">
                  <c:v>#N/A</c:v>
                </c:pt>
                <c:pt idx="5">
                  <c:v>1.1200000000000001</c:v>
                </c:pt>
                <c:pt idx="6">
                  <c:v>#N/A</c:v>
                </c:pt>
                <c:pt idx="7">
                  <c:v>1.03</c:v>
                </c:pt>
                <c:pt idx="8">
                  <c:v>#N/A</c:v>
                </c:pt>
                <c:pt idx="9">
                  <c:v>0.8</c:v>
                </c:pt>
              </c:numCache>
            </c:numRef>
          </c:val>
          <c:extLst>
            <c:ext xmlns:c16="http://schemas.microsoft.com/office/drawing/2014/chart" uri="{C3380CC4-5D6E-409C-BE32-E72D297353CC}">
              <c16:uniqueId val="{00000008-1F28-430F-A915-F23D3CD8D18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3.74</c:v>
                </c:pt>
                <c:pt idx="2">
                  <c:v>#N/A</c:v>
                </c:pt>
                <c:pt idx="3">
                  <c:v>6.33</c:v>
                </c:pt>
                <c:pt idx="4">
                  <c:v>#N/A</c:v>
                </c:pt>
                <c:pt idx="5">
                  <c:v>8.8800000000000008</c:v>
                </c:pt>
                <c:pt idx="6">
                  <c:v>#N/A</c:v>
                </c:pt>
                <c:pt idx="7">
                  <c:v>7.98</c:v>
                </c:pt>
                <c:pt idx="8">
                  <c:v>#N/A</c:v>
                </c:pt>
                <c:pt idx="9">
                  <c:v>9.06</c:v>
                </c:pt>
              </c:numCache>
            </c:numRef>
          </c:val>
          <c:extLst>
            <c:ext xmlns:c16="http://schemas.microsoft.com/office/drawing/2014/chart" uri="{C3380CC4-5D6E-409C-BE32-E72D297353CC}">
              <c16:uniqueId val="{00000009-1F28-430F-A915-F23D3CD8D1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2199</c:v>
                </c:pt>
                <c:pt idx="5">
                  <c:v>2120</c:v>
                </c:pt>
                <c:pt idx="8">
                  <c:v>2038</c:v>
                </c:pt>
                <c:pt idx="11">
                  <c:v>1993</c:v>
                </c:pt>
                <c:pt idx="14">
                  <c:v>1974</c:v>
                </c:pt>
              </c:numCache>
            </c:numRef>
          </c:val>
          <c:extLst>
            <c:ext xmlns:c16="http://schemas.microsoft.com/office/drawing/2014/chart" uri="{C3380CC4-5D6E-409C-BE32-E72D297353CC}">
              <c16:uniqueId val="{00000000-2B41-4E84-BB4A-7D0446A4AE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41-4E84-BB4A-7D0446A4AE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2-2B41-4E84-BB4A-7D0446A4AE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20</c:v>
                </c:pt>
                <c:pt idx="6">
                  <c:v>16</c:v>
                </c:pt>
                <c:pt idx="9">
                  <c:v>8</c:v>
                </c:pt>
                <c:pt idx="12">
                  <c:v>12</c:v>
                </c:pt>
              </c:numCache>
            </c:numRef>
          </c:val>
          <c:extLst>
            <c:ext xmlns:c16="http://schemas.microsoft.com/office/drawing/2014/chart" uri="{C3380CC4-5D6E-409C-BE32-E72D297353CC}">
              <c16:uniqueId val="{00000003-2B41-4E84-BB4A-7D0446A4AE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852</c:v>
                </c:pt>
                <c:pt idx="3">
                  <c:v>775</c:v>
                </c:pt>
                <c:pt idx="6">
                  <c:v>758</c:v>
                </c:pt>
                <c:pt idx="9">
                  <c:v>840</c:v>
                </c:pt>
                <c:pt idx="12">
                  <c:v>713</c:v>
                </c:pt>
              </c:numCache>
            </c:numRef>
          </c:val>
          <c:extLst>
            <c:ext xmlns:c16="http://schemas.microsoft.com/office/drawing/2014/chart" uri="{C3380CC4-5D6E-409C-BE32-E72D297353CC}">
              <c16:uniqueId val="{00000004-2B41-4E84-BB4A-7D0446A4AE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23</c:v>
                </c:pt>
                <c:pt idx="3">
                  <c:v>23</c:v>
                </c:pt>
                <c:pt idx="6">
                  <c:v>0</c:v>
                </c:pt>
                <c:pt idx="9">
                  <c:v>0</c:v>
                </c:pt>
                <c:pt idx="12">
                  <c:v>2</c:v>
                </c:pt>
              </c:numCache>
            </c:numRef>
          </c:val>
          <c:extLst>
            <c:ext xmlns:c16="http://schemas.microsoft.com/office/drawing/2014/chart" uri="{C3380CC4-5D6E-409C-BE32-E72D297353CC}">
              <c16:uniqueId val="{00000005-2B41-4E84-BB4A-7D0446A4AE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41-4E84-BB4A-7D0446A4AE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1913</c:v>
                </c:pt>
                <c:pt idx="3">
                  <c:v>1851</c:v>
                </c:pt>
                <c:pt idx="6">
                  <c:v>1908</c:v>
                </c:pt>
                <c:pt idx="9">
                  <c:v>1889</c:v>
                </c:pt>
                <c:pt idx="12">
                  <c:v>2018</c:v>
                </c:pt>
              </c:numCache>
            </c:numRef>
          </c:val>
          <c:extLst>
            <c:ext xmlns:c16="http://schemas.microsoft.com/office/drawing/2014/chart" uri="{C3380CC4-5D6E-409C-BE32-E72D297353CC}">
              <c16:uniqueId val="{00000007-2B41-4E84-BB4A-7D0446A4AE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607</c:v>
                </c:pt>
                <c:pt idx="2">
                  <c:v>#N/A</c:v>
                </c:pt>
                <c:pt idx="3">
                  <c:v>#N/A</c:v>
                </c:pt>
                <c:pt idx="4">
                  <c:v>550</c:v>
                </c:pt>
                <c:pt idx="5">
                  <c:v>#N/A</c:v>
                </c:pt>
                <c:pt idx="6">
                  <c:v>#N/A</c:v>
                </c:pt>
                <c:pt idx="7">
                  <c:v>644</c:v>
                </c:pt>
                <c:pt idx="8">
                  <c:v>#N/A</c:v>
                </c:pt>
                <c:pt idx="9">
                  <c:v>#N/A</c:v>
                </c:pt>
                <c:pt idx="10">
                  <c:v>744</c:v>
                </c:pt>
                <c:pt idx="11">
                  <c:v>#N/A</c:v>
                </c:pt>
                <c:pt idx="12">
                  <c:v>#N/A</c:v>
                </c:pt>
                <c:pt idx="13">
                  <c:v>771</c:v>
                </c:pt>
                <c:pt idx="14">
                  <c:v>#N/A</c:v>
                </c:pt>
              </c:numCache>
            </c:numRef>
          </c:val>
          <c:smooth val="0"/>
          <c:extLst>
            <c:ext xmlns:c16="http://schemas.microsoft.com/office/drawing/2014/chart" uri="{C3380CC4-5D6E-409C-BE32-E72D297353CC}">
              <c16:uniqueId val="{00000008-2B41-4E84-BB4A-7D0446A4AE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21524</c:v>
                </c:pt>
                <c:pt idx="5">
                  <c:v>20806</c:v>
                </c:pt>
                <c:pt idx="8">
                  <c:v>19963</c:v>
                </c:pt>
                <c:pt idx="11">
                  <c:v>19362</c:v>
                </c:pt>
                <c:pt idx="14">
                  <c:v>18703</c:v>
                </c:pt>
              </c:numCache>
            </c:numRef>
          </c:val>
          <c:extLst>
            <c:ext xmlns:c16="http://schemas.microsoft.com/office/drawing/2014/chart" uri="{C3380CC4-5D6E-409C-BE32-E72D297353CC}">
              <c16:uniqueId val="{00000000-0DA5-403C-87B0-5B1BAB9CD9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c:v>
                </c:pt>
                <c:pt idx="5">
                  <c:v>33</c:v>
                </c:pt>
                <c:pt idx="8">
                  <c:v>28</c:v>
                </c:pt>
                <c:pt idx="11">
                  <c:v>23</c:v>
                </c:pt>
                <c:pt idx="14">
                  <c:v>18</c:v>
                </c:pt>
              </c:numCache>
            </c:numRef>
          </c:val>
          <c:extLst>
            <c:ext xmlns:c16="http://schemas.microsoft.com/office/drawing/2014/chart" uri="{C3380CC4-5D6E-409C-BE32-E72D297353CC}">
              <c16:uniqueId val="{00000001-0DA5-403C-87B0-5B1BAB9CD9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6418</c:v>
                </c:pt>
                <c:pt idx="5">
                  <c:v>6068</c:v>
                </c:pt>
                <c:pt idx="8">
                  <c:v>6708</c:v>
                </c:pt>
                <c:pt idx="11">
                  <c:v>7001</c:v>
                </c:pt>
                <c:pt idx="14">
                  <c:v>7025</c:v>
                </c:pt>
              </c:numCache>
            </c:numRef>
          </c:val>
          <c:extLst>
            <c:ext xmlns:c16="http://schemas.microsoft.com/office/drawing/2014/chart" uri="{C3380CC4-5D6E-409C-BE32-E72D297353CC}">
              <c16:uniqueId val="{00000002-0DA5-403C-87B0-5B1BAB9CD9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A5-403C-87B0-5B1BAB9CD9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A5-403C-87B0-5B1BAB9CD9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A5-403C-87B0-5B1BAB9CD9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2140</c:v>
                </c:pt>
                <c:pt idx="3">
                  <c:v>2080</c:v>
                </c:pt>
                <c:pt idx="6">
                  <c:v>2094</c:v>
                </c:pt>
                <c:pt idx="9">
                  <c:v>1991</c:v>
                </c:pt>
                <c:pt idx="12">
                  <c:v>1934</c:v>
                </c:pt>
              </c:numCache>
            </c:numRef>
          </c:val>
          <c:extLst>
            <c:ext xmlns:c16="http://schemas.microsoft.com/office/drawing/2014/chart" uri="{C3380CC4-5D6E-409C-BE32-E72D297353CC}">
              <c16:uniqueId val="{00000006-0DA5-403C-87B0-5B1BAB9CD9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c:v>
                </c:pt>
                <c:pt idx="3">
                  <c:v>129</c:v>
                </c:pt>
                <c:pt idx="6">
                  <c:v>102</c:v>
                </c:pt>
                <c:pt idx="9">
                  <c:v>88</c:v>
                </c:pt>
                <c:pt idx="12">
                  <c:v>71</c:v>
                </c:pt>
              </c:numCache>
            </c:numRef>
          </c:val>
          <c:extLst>
            <c:ext xmlns:c16="http://schemas.microsoft.com/office/drawing/2014/chart" uri="{C3380CC4-5D6E-409C-BE32-E72D297353CC}">
              <c16:uniqueId val="{00000007-0DA5-403C-87B0-5B1BAB9CD9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9530</c:v>
                </c:pt>
                <c:pt idx="3">
                  <c:v>8782</c:v>
                </c:pt>
                <c:pt idx="6">
                  <c:v>8467</c:v>
                </c:pt>
                <c:pt idx="9">
                  <c:v>8106</c:v>
                </c:pt>
                <c:pt idx="12">
                  <c:v>7735</c:v>
                </c:pt>
              </c:numCache>
            </c:numRef>
          </c:val>
          <c:extLst>
            <c:ext xmlns:c16="http://schemas.microsoft.com/office/drawing/2014/chart" uri="{C3380CC4-5D6E-409C-BE32-E72D297353CC}">
              <c16:uniqueId val="{00000008-0DA5-403C-87B0-5B1BAB9CD9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0DA5-403C-87B0-5B1BAB9CD9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19944</c:v>
                </c:pt>
                <c:pt idx="3">
                  <c:v>19127</c:v>
                </c:pt>
                <c:pt idx="6">
                  <c:v>18329</c:v>
                </c:pt>
                <c:pt idx="9">
                  <c:v>17710</c:v>
                </c:pt>
                <c:pt idx="12">
                  <c:v>17138</c:v>
                </c:pt>
              </c:numCache>
            </c:numRef>
          </c:val>
          <c:extLst>
            <c:ext xmlns:c16="http://schemas.microsoft.com/office/drawing/2014/chart" uri="{C3380CC4-5D6E-409C-BE32-E72D297353CC}">
              <c16:uniqueId val="{0000000A-0DA5-403C-87B0-5B1BAB9CD9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3787</c:v>
                </c:pt>
                <c:pt idx="2">
                  <c:v>#N/A</c:v>
                </c:pt>
                <c:pt idx="3">
                  <c:v>#N/A</c:v>
                </c:pt>
                <c:pt idx="4">
                  <c:v>3212</c:v>
                </c:pt>
                <c:pt idx="5">
                  <c:v>#N/A</c:v>
                </c:pt>
                <c:pt idx="6">
                  <c:v>#N/A</c:v>
                </c:pt>
                <c:pt idx="7">
                  <c:v>2294</c:v>
                </c:pt>
                <c:pt idx="8">
                  <c:v>#N/A</c:v>
                </c:pt>
                <c:pt idx="9">
                  <c:v>#N/A</c:v>
                </c:pt>
                <c:pt idx="10">
                  <c:v>1509</c:v>
                </c:pt>
                <c:pt idx="11">
                  <c:v>#N/A</c:v>
                </c:pt>
                <c:pt idx="12">
                  <c:v>#N/A</c:v>
                </c:pt>
                <c:pt idx="13">
                  <c:v>1131</c:v>
                </c:pt>
                <c:pt idx="14">
                  <c:v>#N/A</c:v>
                </c:pt>
              </c:numCache>
            </c:numRef>
          </c:val>
          <c:smooth val="0"/>
          <c:extLst>
            <c:ext xmlns:c16="http://schemas.microsoft.com/office/drawing/2014/chart" uri="{C3380CC4-5D6E-409C-BE32-E72D297353CC}">
              <c16:uniqueId val="{0000000B-0DA5-403C-87B0-5B1BAB9CD9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3978</c:v>
                </c:pt>
                <c:pt idx="1">
                  <c:v>3762</c:v>
                </c:pt>
                <c:pt idx="2">
                  <c:v>3927</c:v>
                </c:pt>
              </c:numCache>
            </c:numRef>
          </c:val>
          <c:extLst>
            <c:ext xmlns:c16="http://schemas.microsoft.com/office/drawing/2014/chart" uri="{C3380CC4-5D6E-409C-BE32-E72D297353CC}">
              <c16:uniqueId val="{00000000-42CB-4368-8786-9716557EDE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410</c:v>
                </c:pt>
                <c:pt idx="1">
                  <c:v>444</c:v>
                </c:pt>
                <c:pt idx="2">
                  <c:v>183</c:v>
                </c:pt>
              </c:numCache>
            </c:numRef>
          </c:val>
          <c:extLst>
            <c:ext xmlns:c16="http://schemas.microsoft.com/office/drawing/2014/chart" uri="{C3380CC4-5D6E-409C-BE32-E72D297353CC}">
              <c16:uniqueId val="{00000001-42CB-4368-8786-9716557EDE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3478</c:v>
                </c:pt>
                <c:pt idx="1">
                  <c:v>3914</c:v>
                </c:pt>
                <c:pt idx="2">
                  <c:v>3972</c:v>
                </c:pt>
              </c:numCache>
            </c:numRef>
          </c:val>
          <c:extLst>
            <c:ext xmlns:c16="http://schemas.microsoft.com/office/drawing/2014/chart" uri="{C3380CC4-5D6E-409C-BE32-E72D297353CC}">
              <c16:uniqueId val="{00000002-42CB-4368-8786-9716557EDE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公営企業債の元利償還金に対する繰入金は減少しているが、令和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年度借入分に係る過疎対策事業債の元金償還開始等による元利償還金の増加や算入公債費等の減少により、令和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年度にかけての分子総額は増加している。</a:t>
          </a:r>
        </a:p>
        <a:p>
          <a:r>
            <a:rPr kumimoji="1" lang="ja-JP" altLang="en-US" sz="1400">
              <a:latin typeface="ＭＳ ゴシック" pitchFamily="49" charset="-128"/>
              <a:ea typeface="ＭＳ ゴシック" pitchFamily="49" charset="-128"/>
            </a:rPr>
            <a:t>　今後は公共施設等の老朽化に伴う大規模改修の実施に伴う元利償還金の増加が見込まれているため、更なる繰上償還の検討など、継続的に当該指標の抑制に向けた取り組みが必要となる。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年度に満期一括償還債</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億円を発行しており、令和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年度までは償還に向けて毎年度積立を行ってきたため、残高は年々増加してきた。また、令和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年度に満期一括償還債</a:t>
          </a:r>
          <a:r>
            <a:rPr kumimoji="1" lang="en-US" altLang="ja-JP" sz="900">
              <a:latin typeface="ＭＳ ゴシック" pitchFamily="49" charset="-128"/>
              <a:ea typeface="ＭＳ ゴシック" pitchFamily="49" charset="-128"/>
            </a:rPr>
            <a:t>5,000</a:t>
          </a:r>
          <a:r>
            <a:rPr kumimoji="1" lang="ja-JP" altLang="en-US" sz="900">
              <a:latin typeface="ＭＳ ゴシック" pitchFamily="49" charset="-128"/>
              <a:ea typeface="ＭＳ ゴシック" pitchFamily="49" charset="-128"/>
            </a:rPr>
            <a:t>万円を発行したため、令和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年度から積立を行っている。減債基金積立相当額の積立ルールが</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分の</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として設定しているのに対して、本町においては</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分の</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としているため、減債基金残高と減債基金積立相当額に乖離が生じている。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年度は繰上償還を実施したことに加え、地方債発行額が償還額を下回ったため、一般会計等に係る地方債の現在高は減少している。</a:t>
          </a:r>
        </a:p>
        <a:p>
          <a:r>
            <a:rPr kumimoji="1" lang="ja-JP" altLang="en-US" sz="1400">
              <a:latin typeface="ＭＳ ゴシック" pitchFamily="49" charset="-128"/>
              <a:ea typeface="ＭＳ ゴシック" pitchFamily="49" charset="-128"/>
            </a:rPr>
            <a:t>　また、公営企業債等繰入見込額、退職手当負担見込額等の将来負担額は減少傾向となっている。</a:t>
          </a:r>
        </a:p>
        <a:p>
          <a:r>
            <a:rPr kumimoji="1" lang="ja-JP" altLang="en-US" sz="1400">
              <a:latin typeface="ＭＳ ゴシック" pitchFamily="49" charset="-128"/>
              <a:ea typeface="ＭＳ ゴシック" pitchFamily="49" charset="-128"/>
            </a:rPr>
            <a:t>　さらに、充当可能基金として、公共施設等管理基金を積み増していることや、近年ふるさと納税受入額の増加に伴いふるさとづくり基金積立額が増加していることもあり、将来負担比率の分子は年々低下している。</a:t>
          </a:r>
        </a:p>
        <a:p>
          <a:r>
            <a:rPr kumimoji="1" lang="ja-JP" altLang="en-US" sz="1400">
              <a:latin typeface="ＭＳ ゴシック" pitchFamily="49" charset="-128"/>
              <a:ea typeface="ＭＳ ゴシック" pitchFamily="49" charset="-128"/>
            </a:rPr>
            <a:t>　上記の結果、将来負担比率は年々低下の一途を辿っており、令和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年度決算で</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今後も地方債現在高と基金残高のバランスを考慮しながら、将来負担の軽減に努める。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財政調整基金、公共施設等管理基金等の残高が増となった一方で、減債基金、ふるさとづくり基金等は減となっており、基金全体の残高としては約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今後も、起債残高と標準財政規模とのバランスや基金の設置目的等を鑑み、各種基金の有効活用により、行政サービスの安定的な提供に努める。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：町民の連携強化及び全町域の均衡ある地域振興を図る施策に要する費用に充当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・ふるさとづくり基金：ふるさと納税の寄附金を寄附者が希望する事業に要する費用に充当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・温泉地域開発基金　：温泉地域の観光施設及び鉱泉源の保護管理施設の整備に要する費用に充当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　　　：森林整備等を計画的に実施する事業に要する費用に充当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・ふるさとづくり基金：ふるさとづくり寄附金が減少したことによる減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財政調整基金について、適切な財源の確保と歳出の精査によって大規模な取崩しは回避しており、令和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号災害関連事業の実施等による財源不足分を取り崩したことなどが影響し減となったが、令和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万円の取り崩しを行った一方で、予算積立金及び決算剰余金の積立金等として約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の影響により普通交付税の減少が見込まれていることも踏まえ、将来負担の軽減を図るため、基金残高については、将来負担比率の推移に着目しながら、単年度での変動は可としながらも中期的には現状からの大きな変動を回避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年度は、繰上償還の実施及び臨時財政対策債償還のための財源として約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万円の取り崩しを行った一方で、普通交付税再算定による臨時財政対策債償還基金費分等の約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15,303
15,089
368.77
17,843,288
16,969,138
756,177
8,345,996
17,125,290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人口の減少や全国平均を上回る高齢化率に加え、第１次産業を中心とした町内経済の長引く低迷などにより、財政基盤が弱く、類似団体平均を大幅に下回っている。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年度は、財政力指数の算出基礎となる地方消費税交付金等の基準財政収入額が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となったことに加え、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公債費の増等により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したため、単年度でみると前年度比で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か年平均の財政力指数は前年度と同値となった。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114829</xdr:rowOff>
    </xdr:from>
    <xdr:to>
      <xdr:col>23</xdr:col>
      <xdr:colOff>133350</xdr:colOff>
      <xdr:row>44</xdr:row>
      <xdr:rowOff>114829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5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114829</xdr:rowOff>
    </xdr:from>
    <xdr:to>
      <xdr:col>19</xdr:col>
      <xdr:colOff>133350</xdr:colOff>
      <xdr:row>44</xdr:row>
      <xdr:rowOff>114829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114829</xdr:rowOff>
    </xdr:from>
    <xdr:to>
      <xdr:col>15</xdr:col>
      <xdr:colOff>82550</xdr:colOff>
      <xdr:row>44</xdr:row>
      <xdr:rowOff>114829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114829</xdr:rowOff>
    </xdr:from>
    <xdr:to>
      <xdr:col>11</xdr:col>
      <xdr:colOff>31750</xdr:colOff>
      <xdr:row>44</xdr:row>
      <xdr:rowOff>114829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64029</xdr:rowOff>
    </xdr:from>
    <xdr:to>
      <xdr:col>23</xdr:col>
      <xdr:colOff>184150</xdr:colOff>
      <xdr:row>44</xdr:row>
      <xdr:rowOff>165629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131356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64029</xdr:rowOff>
    </xdr:from>
    <xdr:to>
      <xdr:col>19</xdr:col>
      <xdr:colOff>184150</xdr:colOff>
      <xdr:row>44</xdr:row>
      <xdr:rowOff>165629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150406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64029</xdr:rowOff>
    </xdr:from>
    <xdr:to>
      <xdr:col>15</xdr:col>
      <xdr:colOff>133350</xdr:colOff>
      <xdr:row>44</xdr:row>
      <xdr:rowOff>165629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150406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64029</xdr:rowOff>
    </xdr:from>
    <xdr:to>
      <xdr:col>11</xdr:col>
      <xdr:colOff>82550</xdr:colOff>
      <xdr:row>44</xdr:row>
      <xdr:rowOff>165629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150406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64029</xdr:rowOff>
    </xdr:from>
    <xdr:to>
      <xdr:col>7</xdr:col>
      <xdr:colOff>31750</xdr:colOff>
      <xdr:row>44</xdr:row>
      <xdr:rowOff>165629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150406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年度は、普通交付税等の経常一般財源が増となった一方で、人事院勧告による給与見直し等の影響で経常経費充当一般財源が大幅に増となったため、</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類似団体内平均値より高い数値となっていることから、今後も公債費の抑制や、事務事業の見直しなどにより、引き続き経常経費の抑制に努める。　　</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161502</xdr:rowOff>
    </xdr:from>
    <xdr:to>
      <xdr:col>23</xdr:col>
      <xdr:colOff>133350</xdr:colOff>
      <xdr:row>66</xdr:row>
      <xdr:rowOff>110702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0575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161502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0521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65</xdr:row>
      <xdr:rowOff>60960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59346"/>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71544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5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59902</xdr:rowOff>
    </xdr:from>
    <xdr:to>
      <xdr:col>23</xdr:col>
      <xdr:colOff>184150</xdr:colOff>
      <xdr:row>66</xdr:row>
      <xdr:rowOff>161502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31979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4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110702</xdr:rowOff>
    </xdr:from>
    <xdr:to>
      <xdr:col>19</xdr:col>
      <xdr:colOff>184150</xdr:colOff>
      <xdr:row>66</xdr:row>
      <xdr:rowOff>40852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25629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41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年度は、人事院勧告による給与見直しに伴う人件費の増や物価高騰の影響等によって前年度比</a:t>
          </a:r>
          <a:r>
            <a:rPr kumimoji="1" lang="en-US" altLang="ja-JP" sz="1300">
              <a:latin typeface="ＭＳ Ｐゴシック" panose="020B0600070205080204" pitchFamily="50" charset="-128"/>
              <a:ea typeface="ＭＳ Ｐゴシック" panose="020B0600070205080204" pitchFamily="50" charset="-128"/>
            </a:rPr>
            <a:t>44,788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類似団体と同じ傾向ではあるが、人口減少の影響が大きく、指標は年々増加しているため、今後も公共施設の統廃合や指定管理者制度などの委託化などを通じ、人件費・物件費を中心としたコスト削減により、指標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1175</xdr:rowOff>
    </xdr:from>
    <xdr:to>
      <xdr:col>23</xdr:col>
      <xdr:colOff>133350</xdr:colOff>
      <xdr:row>82</xdr:row>
      <xdr:rowOff>52639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60075"/>
          <a:ext cx="838200" cy="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167109</xdr:rowOff>
    </xdr:from>
    <xdr:to>
      <xdr:col>19</xdr:col>
      <xdr:colOff>133350</xdr:colOff>
      <xdr:row>82</xdr:row>
      <xdr:rowOff>1175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54559"/>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166962</xdr:rowOff>
    </xdr:from>
    <xdr:to>
      <xdr:col>15</xdr:col>
      <xdr:colOff>82550</xdr:colOff>
      <xdr:row>81</xdr:row>
      <xdr:rowOff>167109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54412"/>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161827</xdr:rowOff>
    </xdr:from>
    <xdr:to>
      <xdr:col>11</xdr:col>
      <xdr:colOff>31750</xdr:colOff>
      <xdr:row>81</xdr:row>
      <xdr:rowOff>166962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49277"/>
          <a:ext cx="8890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20146</xdr:rowOff>
    </xdr:from>
    <xdr:to>
      <xdr:col>7</xdr:col>
      <xdr:colOff>31750</xdr:colOff>
      <xdr:row>81</xdr:row>
      <xdr:rowOff>121746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0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131923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7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1839</xdr:rowOff>
    </xdr:from>
    <xdr:to>
      <xdr:col>23</xdr:col>
      <xdr:colOff>184150</xdr:colOff>
      <xdr:row>82</xdr:row>
      <xdr:rowOff>103439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145366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3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121825</xdr:rowOff>
    </xdr:from>
    <xdr:to>
      <xdr:col>19</xdr:col>
      <xdr:colOff>184150</xdr:colOff>
      <xdr:row>82</xdr:row>
      <xdr:rowOff>51975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36752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9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116309</xdr:rowOff>
    </xdr:from>
    <xdr:to>
      <xdr:col>15</xdr:col>
      <xdr:colOff>133350</xdr:colOff>
      <xdr:row>82</xdr:row>
      <xdr:rowOff>46459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31236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9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116162</xdr:rowOff>
    </xdr:from>
    <xdr:to>
      <xdr:col>11</xdr:col>
      <xdr:colOff>82550</xdr:colOff>
      <xdr:row>82</xdr:row>
      <xdr:rowOff>46312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31089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8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111027</xdr:rowOff>
    </xdr:from>
    <xdr:to>
      <xdr:col>7</xdr:col>
      <xdr:colOff>31750</xdr:colOff>
      <xdr:row>82</xdr:row>
      <xdr:rowOff>41177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9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25954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8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全国平均はもとより類似団体平均と比較しても常に低い水準で推移しており、県内でも最も低い値となっている。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今後も、人事院勧告に準拠した職員給与等の適正化に努めるとともに指数の上昇を図る。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109462</xdr:rowOff>
    </xdr:from>
    <xdr:to>
      <xdr:col>81</xdr:col>
      <xdr:colOff>44450</xdr:colOff>
      <xdr:row>82</xdr:row>
      <xdr:rowOff>155423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16836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155423</xdr:rowOff>
    </xdr:from>
    <xdr:to>
      <xdr:col>77</xdr:col>
      <xdr:colOff>44450</xdr:colOff>
      <xdr:row>82</xdr:row>
      <xdr:rowOff>166914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2143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29936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6955</xdr:rowOff>
    </xdr:from>
    <xdr:to>
      <xdr:col>68</xdr:col>
      <xdr:colOff>152400</xdr:colOff>
      <xdr:row>83</xdr:row>
      <xdr:rowOff>29936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2373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58662</xdr:rowOff>
    </xdr:from>
    <xdr:to>
      <xdr:col>81</xdr:col>
      <xdr:colOff>95250</xdr:colOff>
      <xdr:row>82</xdr:row>
      <xdr:rowOff>160262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75189</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104623</xdr:rowOff>
    </xdr:from>
    <xdr:to>
      <xdr:col>77</xdr:col>
      <xdr:colOff>95250</xdr:colOff>
      <xdr:row>83</xdr:row>
      <xdr:rowOff>34773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44950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93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127605</xdr:rowOff>
    </xdr:from>
    <xdr:to>
      <xdr:col>64</xdr:col>
      <xdr:colOff>152400</xdr:colOff>
      <xdr:row>83</xdr:row>
      <xdr:rowOff>57755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67932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実職員数は前年度から変動がなかったものの、出生数の減少等による人口減少の影響により前年度比で</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人の増となった。</a:t>
          </a:r>
        </a:p>
        <a:p>
          <a:r>
            <a:rPr kumimoji="1" lang="ja-JP" altLang="en-US" sz="1300">
              <a:latin typeface="ＭＳ Ｐゴシック" panose="020B0600070205080204" pitchFamily="50" charset="-128"/>
              <a:ea typeface="ＭＳ Ｐゴシック" panose="020B0600070205080204" pitchFamily="50" charset="-128"/>
            </a:rPr>
            <a:t>　今後も必要な業務量を把握し、事務の合理化・能率化を図り、定年引上げに伴う組織体制などにも考慮した定員適正化計画を策定し、適切な定員管理に努める。　　</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45790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42177"/>
          <a:ext cx="8382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20320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64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128764</xdr:rowOff>
    </xdr:from>
    <xdr:to>
      <xdr:col>72</xdr:col>
      <xdr:colOff>203200</xdr:colOff>
      <xdr:row>62</xdr:row>
      <xdr:rowOff>20320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87214"/>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92569</xdr:rowOff>
    </xdr:from>
    <xdr:to>
      <xdr:col>68</xdr:col>
      <xdr:colOff>152400</xdr:colOff>
      <xdr:row>61</xdr:row>
      <xdr:rowOff>128764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5101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118039</xdr:rowOff>
    </xdr:from>
    <xdr:to>
      <xdr:col>64</xdr:col>
      <xdr:colOff>152400</xdr:colOff>
      <xdr:row>61</xdr:row>
      <xdr:rowOff>48189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58366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166440</xdr:rowOff>
    </xdr:from>
    <xdr:to>
      <xdr:col>81</xdr:col>
      <xdr:colOff>95250</xdr:colOff>
      <xdr:row>62</xdr:row>
      <xdr:rowOff>96590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138517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9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47854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77964</xdr:rowOff>
    </xdr:from>
    <xdr:to>
      <xdr:col>68</xdr:col>
      <xdr:colOff>203200</xdr:colOff>
      <xdr:row>62</xdr:row>
      <xdr:rowOff>8114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164341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2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41769</xdr:rowOff>
    </xdr:from>
    <xdr:to>
      <xdr:col>64</xdr:col>
      <xdr:colOff>152400</xdr:colOff>
      <xdr:row>61</xdr:row>
      <xdr:rowOff>143369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128146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8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繰上償還等により近年は同水準を維持してきたが、令和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年度借入分に係る過疎対策事業債の元金償還開始等により公債費充当一般財源が増加したため、前年度比で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ポイント悪化した。さらに、近年実施してきた公共施設等の大規模改修の影響により上昇が見込まれている。</a:t>
          </a:r>
        </a:p>
        <a:p>
          <a:r>
            <a:rPr kumimoji="1" lang="ja-JP" altLang="en-US" sz="1300">
              <a:latin typeface="ＭＳ Ｐゴシック" panose="020B0600070205080204" pitchFamily="50" charset="-128"/>
              <a:ea typeface="ＭＳ Ｐゴシック" panose="020B0600070205080204" pitchFamily="50" charset="-128"/>
            </a:rPr>
            <a:t>　引き続き地方債発行額の抑制や交付税算入率の高い地方債の選択、繰上償還の実施などに取り組み、適正な水準の維持を図る。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127423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40325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30904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389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138006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154094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年度は、繰上償還の実施による地方債残高の減や公営企業債等繰入見込額の減等により、前年度比で</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年々改善はしているものの、今後も老朽化等に伴う大規模な施設整備の実施が続くことが見込まれるため、引き続き地方債残高等を計画的に管理し、財政の健全化に努める。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115147</xdr:rowOff>
    </xdr:from>
    <xdr:to>
      <xdr:col>81</xdr:col>
      <xdr:colOff>44450</xdr:colOff>
      <xdr:row>15</xdr:row>
      <xdr:rowOff>18385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15447"/>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18385</xdr:rowOff>
    </xdr:from>
    <xdr:to>
      <xdr:col>77</xdr:col>
      <xdr:colOff>44450</xdr:colOff>
      <xdr:row>15</xdr:row>
      <xdr:rowOff>163165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5901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163165</xdr:rowOff>
    </xdr:from>
    <xdr:to>
      <xdr:col>72</xdr:col>
      <xdr:colOff>203200</xdr:colOff>
      <xdr:row>16</xdr:row>
      <xdr:rowOff>141091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3491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141091</xdr:rowOff>
    </xdr:from>
    <xdr:to>
      <xdr:col>68</xdr:col>
      <xdr:colOff>152400</xdr:colOff>
      <xdr:row>17</xdr:row>
      <xdr:rowOff>86844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84291"/>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17236</xdr:rowOff>
    </xdr:from>
    <xdr:to>
      <xdr:col>64</xdr:col>
      <xdr:colOff>152400</xdr:colOff>
      <xdr:row>14</xdr:row>
      <xdr:rowOff>118836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1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129013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64347</xdr:rowOff>
    </xdr:from>
    <xdr:to>
      <xdr:col>81</xdr:col>
      <xdr:colOff>95250</xdr:colOff>
      <xdr:row>14</xdr:row>
      <xdr:rowOff>165947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36424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139035</xdr:rowOff>
    </xdr:from>
    <xdr:to>
      <xdr:col>77</xdr:col>
      <xdr:colOff>95250</xdr:colOff>
      <xdr:row>15</xdr:row>
      <xdr:rowOff>69185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53962</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25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112365</xdr:rowOff>
    </xdr:from>
    <xdr:to>
      <xdr:col>73</xdr:col>
      <xdr:colOff>44450</xdr:colOff>
      <xdr:row>16</xdr:row>
      <xdr:rowOff>42515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27292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7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90291</xdr:rowOff>
    </xdr:from>
    <xdr:to>
      <xdr:col>68</xdr:col>
      <xdr:colOff>203200</xdr:colOff>
      <xdr:row>17</xdr:row>
      <xdr:rowOff>20441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8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5218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9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36044</xdr:rowOff>
    </xdr:from>
    <xdr:to>
      <xdr:col>64</xdr:col>
      <xdr:colOff>152400</xdr:colOff>
      <xdr:row>17</xdr:row>
      <xdr:rowOff>137644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122421</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15,303
15,089
368.77
17,843,288
16,969,138
756,177
8,345,996
17,125,290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ポイント増となっており、類似団体平均値よりも高くなっている。その要因として、人事院勧告による給与見直しを実施したことや会計年度任用職員への勤勉手当の支給を開始したこと等が挙げられる。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58964</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02614"/>
          <a:ext cx="8382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67128</xdr:rowOff>
    </xdr:from>
    <xdr:to>
      <xdr:col>19</xdr:col>
      <xdr:colOff>187325</xdr:colOff>
      <xdr:row>37</xdr:row>
      <xdr:rowOff>58964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393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64407</xdr:rowOff>
    </xdr:from>
    <xdr:to>
      <xdr:col>15</xdr:col>
      <xdr:colOff>98425</xdr:colOff>
      <xdr:row>36</xdr:row>
      <xdr:rowOff>67128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65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64407</xdr:rowOff>
    </xdr:from>
    <xdr:to>
      <xdr:col>11</xdr:col>
      <xdr:colOff>9525</xdr:colOff>
      <xdr:row>36</xdr:row>
      <xdr:rowOff>1814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6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51905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65315</xdr:rowOff>
    </xdr:from>
    <xdr:to>
      <xdr:col>24</xdr:col>
      <xdr:colOff>76200</xdr:colOff>
      <xdr:row>38</xdr:row>
      <xdr:rowOff>166915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8164</xdr:rowOff>
    </xdr:from>
    <xdr:to>
      <xdr:col>20</xdr:col>
      <xdr:colOff>38100</xdr:colOff>
      <xdr:row>37</xdr:row>
      <xdr:rowOff>109764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16328</xdr:rowOff>
    </xdr:from>
    <xdr:to>
      <xdr:col>15</xdr:col>
      <xdr:colOff>149225</xdr:colOff>
      <xdr:row>36</xdr:row>
      <xdr:rowOff>117928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13607</xdr:rowOff>
    </xdr:from>
    <xdr:to>
      <xdr:col>11</xdr:col>
      <xdr:colOff>60325</xdr:colOff>
      <xdr:row>35</xdr:row>
      <xdr:rowOff>115207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年度は前年度と同値になっているが、物価高騰の影響により光熱水費等が増となっている。</a:t>
          </a:r>
        </a:p>
        <a:p>
          <a:r>
            <a:rPr kumimoji="1" lang="ja-JP" altLang="en-US" sz="1300">
              <a:latin typeface="ＭＳ Ｐゴシック" panose="020B0600070205080204" pitchFamily="50" charset="-128"/>
              <a:ea typeface="ＭＳ Ｐゴシック" panose="020B0600070205080204" pitchFamily="50" charset="-128"/>
            </a:rPr>
            <a:t>　今後も事務経費や光熱水費をはじめ、公共施設等総合管理計画に基づく公共施設の統廃合を適切に行い、施設管理経費の面でも更なる縮減を図る。　　　</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3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08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113284</xdr:rowOff>
    </xdr:from>
    <xdr:to>
      <xdr:col>73</xdr:col>
      <xdr:colOff>180975</xdr:colOff>
      <xdr:row>14</xdr:row>
      <xdr:rowOff>8128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7068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113284</xdr:rowOff>
    </xdr:from>
    <xdr:to>
      <xdr:col>69</xdr:col>
      <xdr:colOff>92075</xdr:colOff>
      <xdr:row>12</xdr:row>
      <xdr:rowOff>113284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170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128778</xdr:rowOff>
    </xdr:from>
    <xdr:to>
      <xdr:col>74</xdr:col>
      <xdr:colOff>31750</xdr:colOff>
      <xdr:row>14</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69105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62484</xdr:rowOff>
    </xdr:from>
    <xdr:to>
      <xdr:col>69</xdr:col>
      <xdr:colOff>142875</xdr:colOff>
      <xdr:row>12</xdr:row>
      <xdr:rowOff>164084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2811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62484</xdr:rowOff>
    </xdr:from>
    <xdr:to>
      <xdr:col>65</xdr:col>
      <xdr:colOff>53975</xdr:colOff>
      <xdr:row>12</xdr:row>
      <xdr:rowOff>164084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2811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％となっており、類似団体内平均値と比べて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低くなっている。その要因としては、単独事業として実施している乳幼児、こども医療費助成事業が過疎地域持続的発展特別事業債の特定財源を充当しているため、一般財源の額が相対的に少なくなっていることが挙げられる。また、福祉事務所設置町村ではないため、生活保護関連経費が無いことも要因の一つとなっている。</a:t>
          </a:r>
        </a:p>
        <a:p>
          <a:r>
            <a:rPr kumimoji="1" lang="ja-JP" altLang="en-US" sz="1300">
              <a:latin typeface="ＭＳ Ｐゴシック" panose="020B0600070205080204" pitchFamily="50" charset="-128"/>
              <a:ea typeface="ＭＳ Ｐゴシック" panose="020B0600070205080204" pitchFamily="50" charset="-128"/>
            </a:rPr>
            <a:t>　今後も少子高齢化の進行による社会保障経費の増大に備え、給付と負担の適正化に努める。　　</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091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53</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091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154215</xdr:rowOff>
    </xdr:from>
    <xdr:to>
      <xdr:col>15</xdr:col>
      <xdr:colOff>98425</xdr:colOff>
      <xdr:row>53</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69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154215</xdr:rowOff>
    </xdr:from>
    <xdr:to>
      <xdr:col>11</xdr:col>
      <xdr:colOff>9525</xdr:colOff>
      <xdr:row>52</xdr:row>
      <xdr:rowOff>154215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069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125185</xdr:rowOff>
    </xdr:from>
    <xdr:to>
      <xdr:col>20</xdr:col>
      <xdr:colOff>38100</xdr:colOff>
      <xdr:row>53</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65512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0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125185</xdr:rowOff>
    </xdr:from>
    <xdr:to>
      <xdr:col>15</xdr:col>
      <xdr:colOff>149225</xdr:colOff>
      <xdr:row>53</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103415</xdr:rowOff>
    </xdr:from>
    <xdr:to>
      <xdr:col>11</xdr:col>
      <xdr:colOff>60325</xdr:colOff>
      <xdr:row>53</xdr:row>
      <xdr:rowOff>33565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43742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103415</xdr:rowOff>
    </xdr:from>
    <xdr:to>
      <xdr:col>6</xdr:col>
      <xdr:colOff>171450</xdr:colOff>
      <xdr:row>53</xdr:row>
      <xdr:rowOff>33565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43742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人件費の増により国保特別会計診療施設勘定や介護保険特別会計などへの繰出金が増加しており、高齢化の影響等による増嵩も懸念されるため、今後も引き続き、経常経費の抑制及び自主財源の確保に努め、現在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7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1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ポイント減となっており、その要因として、公立香住病院への企業会計繰出金が増となった一方で、資本費平準化債の発行額増加により下水道事業への企業会計繰出金が減となったことが挙げられる。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今後は、一般会計において、経常的経費を抑制していくことはもとより、公営企業会計において、経営戦略等に基づく経営の効率化に努めていくことなどにより、補助費の抑制を図る。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64135</xdr:rowOff>
    </xdr:from>
    <xdr:to>
      <xdr:col>82</xdr:col>
      <xdr:colOff>107950</xdr:colOff>
      <xdr:row>36</xdr:row>
      <xdr:rowOff>75565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363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64135</xdr:rowOff>
    </xdr:from>
    <xdr:to>
      <xdr:col>78</xdr:col>
      <xdr:colOff>69850</xdr:colOff>
      <xdr:row>36</xdr:row>
      <xdr:rowOff>75565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363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86995</xdr:rowOff>
    </xdr:from>
    <xdr:to>
      <xdr:col>73</xdr:col>
      <xdr:colOff>180975</xdr:colOff>
      <xdr:row>36</xdr:row>
      <xdr:rowOff>64135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8774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86995</xdr:rowOff>
    </xdr:from>
    <xdr:to>
      <xdr:col>69</xdr:col>
      <xdr:colOff>92075</xdr:colOff>
      <xdr:row>35</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877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xdr:rowOff>
    </xdr:from>
    <xdr:to>
      <xdr:col>82</xdr:col>
      <xdr:colOff>158750</xdr:colOff>
      <xdr:row>36</xdr:row>
      <xdr:rowOff>114935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156862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24765</xdr:rowOff>
    </xdr:from>
    <xdr:to>
      <xdr:col>78</xdr:col>
      <xdr:colOff>120650</xdr:colOff>
      <xdr:row>36</xdr:row>
      <xdr:rowOff>126365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111142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8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xdr:rowOff>
    </xdr:from>
    <xdr:to>
      <xdr:col>74</xdr:col>
      <xdr:colOff>31750</xdr:colOff>
      <xdr:row>36</xdr:row>
      <xdr:rowOff>114935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99712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36195</xdr:rowOff>
    </xdr:from>
    <xdr:to>
      <xdr:col>69</xdr:col>
      <xdr:colOff>142875</xdr:colOff>
      <xdr:row>35</xdr:row>
      <xdr:rowOff>137795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122572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年度借入分に係る過疎対策事業債（香住文化会館整備事業等）や令和元年度借入分の緊急防災・減災事業債（防災行政無線整備事業等）の償還が始まったこと等が挙げられる。</a:t>
          </a:r>
        </a:p>
        <a:p>
          <a:r>
            <a:rPr kumimoji="1" lang="ja-JP" altLang="en-US" sz="1300">
              <a:latin typeface="ＭＳ Ｐゴシック" panose="020B0600070205080204" pitchFamily="50" charset="-128"/>
              <a:ea typeface="ＭＳ Ｐゴシック" panose="020B0600070205080204" pitchFamily="50" charset="-128"/>
            </a:rPr>
            <a:t>　今後も地方債発行額の抑制、繰上償還の実施及び基金の活用も検討しながら財政の健全化に努めていく。　</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6281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79</xdr:row>
      <xdr:rowOff>83565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6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83565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595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595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年度は、給与見直しによる人件費の増等の影響により、前年度比で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ポイントの増加となった。なお、類似団体との乖離が縮まっていることから経常収支比率に占める公債費の割合は減少している。</a:t>
          </a:r>
        </a:p>
        <a:p>
          <a:r>
            <a:rPr kumimoji="1" lang="ja-JP" altLang="en-US" sz="1300">
              <a:latin typeface="ＭＳ Ｐゴシック" panose="020B0600070205080204" pitchFamily="50" charset="-128"/>
              <a:ea typeface="ＭＳ Ｐゴシック" panose="020B0600070205080204" pitchFamily="50" charset="-128"/>
            </a:rPr>
            <a:t>　今後も経常経費の抑制に継続して取り組むとともに、公債費の繰上償還や年度借入総額の抑制などを行い、財政の健全化に努める。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383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76</xdr:row>
      <xdr:rowOff>8128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240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83566</xdr:rowOff>
    </xdr:from>
    <xdr:to>
      <xdr:col>73</xdr:col>
      <xdr:colOff>180975</xdr:colOff>
      <xdr:row>75</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9941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83566</xdr:rowOff>
    </xdr:from>
    <xdr:to>
      <xdr:col>69</xdr:col>
      <xdr:colOff>92075</xdr:colOff>
      <xdr:row>74</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99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126255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32766</xdr:rowOff>
    </xdr:from>
    <xdr:to>
      <xdr:col>69</xdr:col>
      <xdr:colOff>142875</xdr:colOff>
      <xdr:row>73</xdr:row>
      <xdr:rowOff>134366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144543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142494</xdr:rowOff>
    </xdr:from>
    <xdr:to>
      <xdr:col>65</xdr:col>
      <xdr:colOff>53975</xdr:colOff>
      <xdr:row>74</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82821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2892</xdr:rowOff>
    </xdr:from>
    <xdr:to>
      <xdr:col>29</xdr:col>
      <xdr:colOff>127000</xdr:colOff>
      <xdr:row>13</xdr:row>
      <xdr:rowOff>85242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07917"/>
          <a:ext cx="647700" cy="253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85242</xdr:rowOff>
    </xdr:from>
    <xdr:to>
      <xdr:col>26</xdr:col>
      <xdr:colOff>50800</xdr:colOff>
      <xdr:row>13</xdr:row>
      <xdr:rowOff>155455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61717"/>
          <a:ext cx="698500" cy="70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155455</xdr:rowOff>
    </xdr:from>
    <xdr:to>
      <xdr:col>22</xdr:col>
      <xdr:colOff>114300</xdr:colOff>
      <xdr:row>14</xdr:row>
      <xdr:rowOff>64124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31930"/>
          <a:ext cx="698500" cy="8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64124</xdr:rowOff>
    </xdr:from>
    <xdr:to>
      <xdr:col>18</xdr:col>
      <xdr:colOff>177800</xdr:colOff>
      <xdr:row>14</xdr:row>
      <xdr:rowOff>128774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12049"/>
          <a:ext cx="698500" cy="64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123390</xdr:rowOff>
    </xdr:from>
    <xdr:to>
      <xdr:col>15</xdr:col>
      <xdr:colOff>101600</xdr:colOff>
      <xdr:row>18</xdr:row>
      <xdr:rowOff>53540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38317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123542</xdr:rowOff>
    </xdr:from>
    <xdr:to>
      <xdr:col>29</xdr:col>
      <xdr:colOff>177800</xdr:colOff>
      <xdr:row>12</xdr:row>
      <xdr:rowOff>53692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5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70219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34442</xdr:rowOff>
    </xdr:from>
    <xdr:to>
      <xdr:col>26</xdr:col>
      <xdr:colOff>101600</xdr:colOff>
      <xdr:row>13</xdr:row>
      <xdr:rowOff>136042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1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146219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7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104655</xdr:rowOff>
    </xdr:from>
    <xdr:to>
      <xdr:col>22</xdr:col>
      <xdr:colOff>165100</xdr:colOff>
      <xdr:row>14</xdr:row>
      <xdr:rowOff>34805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8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44982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5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13324</xdr:rowOff>
    </xdr:from>
    <xdr:to>
      <xdr:col>19</xdr:col>
      <xdr:colOff>38100</xdr:colOff>
      <xdr:row>14</xdr:row>
      <xdr:rowOff>114924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61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125101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3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77974</xdr:rowOff>
    </xdr:from>
    <xdr:to>
      <xdr:col>15</xdr:col>
      <xdr:colOff>101600</xdr:colOff>
      <xdr:row>15</xdr:row>
      <xdr:rowOff>8124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25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18301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9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293326</xdr:rowOff>
    </xdr:from>
    <xdr:to>
      <xdr:col>29</xdr:col>
      <xdr:colOff>127000</xdr:colOff>
      <xdr:row>34</xdr:row>
      <xdr:rowOff>775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17876"/>
          <a:ext cx="647700" cy="50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775</xdr:rowOff>
    </xdr:from>
    <xdr:to>
      <xdr:col>26</xdr:col>
      <xdr:colOff>50800</xdr:colOff>
      <xdr:row>34</xdr:row>
      <xdr:rowOff>144145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68225"/>
          <a:ext cx="698500" cy="143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144145</xdr:rowOff>
    </xdr:from>
    <xdr:to>
      <xdr:col>22</xdr:col>
      <xdr:colOff>114300</xdr:colOff>
      <xdr:row>34</xdr:row>
      <xdr:rowOff>272485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11595"/>
          <a:ext cx="698500" cy="128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223774</xdr:rowOff>
    </xdr:from>
    <xdr:to>
      <xdr:col>18</xdr:col>
      <xdr:colOff>177800</xdr:colOff>
      <xdr:row>34</xdr:row>
      <xdr:rowOff>272485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91224"/>
          <a:ext cx="698500" cy="4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242526</xdr:rowOff>
    </xdr:from>
    <xdr:to>
      <xdr:col>29</xdr:col>
      <xdr:colOff>177800</xdr:colOff>
      <xdr:row>34</xdr:row>
      <xdr:rowOff>1226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167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87603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1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292875</xdr:rowOff>
    </xdr:from>
    <xdr:to>
      <xdr:col>26</xdr:col>
      <xdr:colOff>101600</xdr:colOff>
      <xdr:row>34</xdr:row>
      <xdr:rowOff>51575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1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61752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8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93345</xdr:rowOff>
    </xdr:from>
    <xdr:to>
      <xdr:col>22</xdr:col>
      <xdr:colOff>165100</xdr:colOff>
      <xdr:row>34</xdr:row>
      <xdr:rowOff>194945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60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205122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221685</xdr:rowOff>
    </xdr:from>
    <xdr:to>
      <xdr:col>19</xdr:col>
      <xdr:colOff>38100</xdr:colOff>
      <xdr:row>34</xdr:row>
      <xdr:rowOff>323285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9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333462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172974</xdr:rowOff>
    </xdr:from>
    <xdr:to>
      <xdr:col>15</xdr:col>
      <xdr:colOff>101600</xdr:colOff>
      <xdr:row>34</xdr:row>
      <xdr:rowOff>274574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40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284751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0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15,303
15,089
368.77
17,843,288
16,969,138
756,177
8,345,996
17,125,290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149644</xdr:rowOff>
    </xdr:from>
    <xdr:to>
      <xdr:col>24</xdr:col>
      <xdr:colOff>63500</xdr:colOff>
      <xdr:row>32</xdr:row>
      <xdr:rowOff>58103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93144"/>
          <a:ext cx="838200" cy="2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58103</xdr:rowOff>
    </xdr:from>
    <xdr:to>
      <xdr:col>19</xdr:col>
      <xdr:colOff>177800</xdr:colOff>
      <xdr:row>32</xdr:row>
      <xdr:rowOff>163068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4503"/>
          <a:ext cx="889000" cy="10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163068</xdr:rowOff>
    </xdr:from>
    <xdr:to>
      <xdr:col>15</xdr:col>
      <xdr:colOff>50800</xdr:colOff>
      <xdr:row>33</xdr:row>
      <xdr:rowOff>58534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49468"/>
          <a:ext cx="889000" cy="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58534</xdr:rowOff>
    </xdr:from>
    <xdr:to>
      <xdr:col>10</xdr:col>
      <xdr:colOff>114300</xdr:colOff>
      <xdr:row>33</xdr:row>
      <xdr:rowOff>116040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16384"/>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98844</xdr:rowOff>
    </xdr:from>
    <xdr:to>
      <xdr:col>24</xdr:col>
      <xdr:colOff>114300</xdr:colOff>
      <xdr:row>31</xdr:row>
      <xdr:rowOff>28994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51871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9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7303</xdr:rowOff>
    </xdr:from>
    <xdr:to>
      <xdr:col>20</xdr:col>
      <xdr:colOff>38100</xdr:colOff>
      <xdr:row>32</xdr:row>
      <xdr:rowOff>108903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125430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112268</xdr:rowOff>
    </xdr:from>
    <xdr:to>
      <xdr:col>15</xdr:col>
      <xdr:colOff>101600</xdr:colOff>
      <xdr:row>33</xdr:row>
      <xdr:rowOff>42418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58945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7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7734</xdr:rowOff>
    </xdr:from>
    <xdr:to>
      <xdr:col>10</xdr:col>
      <xdr:colOff>165100</xdr:colOff>
      <xdr:row>33</xdr:row>
      <xdr:rowOff>109334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125861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4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65240</xdr:rowOff>
    </xdr:from>
    <xdr:to>
      <xdr:col>6</xdr:col>
      <xdr:colOff>38100</xdr:colOff>
      <xdr:row>33</xdr:row>
      <xdr:rowOff>166840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11917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9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56697</xdr:rowOff>
    </xdr:from>
    <xdr:to>
      <xdr:col>24</xdr:col>
      <xdr:colOff>63500</xdr:colOff>
      <xdr:row>58</xdr:row>
      <xdr:rowOff>68959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0797"/>
          <a:ext cx="8382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68959</xdr:rowOff>
    </xdr:from>
    <xdr:to>
      <xdr:col>19</xdr:col>
      <xdr:colOff>177800</xdr:colOff>
      <xdr:row>58</xdr:row>
      <xdr:rowOff>72876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3059"/>
          <a:ext cx="8890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72876</xdr:rowOff>
    </xdr:from>
    <xdr:to>
      <xdr:col>15</xdr:col>
      <xdr:colOff>50800</xdr:colOff>
      <xdr:row>58</xdr:row>
      <xdr:rowOff>79672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6976"/>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68752</xdr:rowOff>
    </xdr:from>
    <xdr:to>
      <xdr:col>10</xdr:col>
      <xdr:colOff>114300</xdr:colOff>
      <xdr:row>58</xdr:row>
      <xdr:rowOff>79672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12852"/>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50512</xdr:rowOff>
    </xdr:from>
    <xdr:to>
      <xdr:col>6</xdr:col>
      <xdr:colOff>38100</xdr:colOff>
      <xdr:row>58</xdr:row>
      <xdr:rowOff>152112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143239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8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5897</xdr:rowOff>
    </xdr:from>
    <xdr:to>
      <xdr:col>24</xdr:col>
      <xdr:colOff>114300</xdr:colOff>
      <xdr:row>58</xdr:row>
      <xdr:rowOff>107497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136724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18159</xdr:rowOff>
    </xdr:from>
    <xdr:to>
      <xdr:col>20</xdr:col>
      <xdr:colOff>38100</xdr:colOff>
      <xdr:row>58</xdr:row>
      <xdr:rowOff>119759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136286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22076</xdr:rowOff>
    </xdr:from>
    <xdr:to>
      <xdr:col>15</xdr:col>
      <xdr:colOff>101600</xdr:colOff>
      <xdr:row>58</xdr:row>
      <xdr:rowOff>123676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140203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28872</xdr:rowOff>
    </xdr:from>
    <xdr:to>
      <xdr:col>10</xdr:col>
      <xdr:colOff>165100</xdr:colOff>
      <xdr:row>58</xdr:row>
      <xdr:rowOff>130472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146999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17952</xdr:rowOff>
    </xdr:from>
    <xdr:to>
      <xdr:col>6</xdr:col>
      <xdr:colOff>38100</xdr:colOff>
      <xdr:row>58</xdr:row>
      <xdr:rowOff>119552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136079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23823</xdr:rowOff>
    </xdr:from>
    <xdr:to>
      <xdr:col>24</xdr:col>
      <xdr:colOff>63500</xdr:colOff>
      <xdr:row>76</xdr:row>
      <xdr:rowOff>30612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711123"/>
          <a:ext cx="838200" cy="34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117823</xdr:rowOff>
    </xdr:from>
    <xdr:to>
      <xdr:col>19</xdr:col>
      <xdr:colOff>177800</xdr:colOff>
      <xdr:row>76</xdr:row>
      <xdr:rowOff>30612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76573"/>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82390</xdr:rowOff>
    </xdr:from>
    <xdr:to>
      <xdr:col>15</xdr:col>
      <xdr:colOff>50800</xdr:colOff>
      <xdr:row>75</xdr:row>
      <xdr:rowOff>117823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769690"/>
          <a:ext cx="8890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82390</xdr:rowOff>
    </xdr:from>
    <xdr:to>
      <xdr:col>10</xdr:col>
      <xdr:colOff>114300</xdr:colOff>
      <xdr:row>75</xdr:row>
      <xdr:rowOff>81979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769690"/>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44186</xdr:rowOff>
    </xdr:from>
    <xdr:to>
      <xdr:col>6</xdr:col>
      <xdr:colOff>38100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136913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144473</xdr:rowOff>
    </xdr:from>
    <xdr:to>
      <xdr:col>24</xdr:col>
      <xdr:colOff>114300</xdr:colOff>
      <xdr:row>74</xdr:row>
      <xdr:rowOff>74623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6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167350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5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151262</xdr:rowOff>
    </xdr:from>
    <xdr:to>
      <xdr:col>20</xdr:col>
      <xdr:colOff>38100</xdr:colOff>
      <xdr:row>76</xdr:row>
      <xdr:rowOff>81412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97939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8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67023</xdr:rowOff>
    </xdr:from>
    <xdr:to>
      <xdr:col>15</xdr:col>
      <xdr:colOff>101600</xdr:colOff>
      <xdr:row>75</xdr:row>
      <xdr:rowOff>168622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257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13700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31590</xdr:rowOff>
    </xdr:from>
    <xdr:to>
      <xdr:col>10</xdr:col>
      <xdr:colOff>165100</xdr:colOff>
      <xdr:row>74</xdr:row>
      <xdr:rowOff>133190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7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149717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4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31179</xdr:rowOff>
    </xdr:from>
    <xdr:to>
      <xdr:col>6</xdr:col>
      <xdr:colOff>38100</xdr:colOff>
      <xdr:row>75</xdr:row>
      <xdr:rowOff>132779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149306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123839</xdr:rowOff>
    </xdr:from>
    <xdr:to>
      <xdr:col>24</xdr:col>
      <xdr:colOff>63500</xdr:colOff>
      <xdr:row>96</xdr:row>
      <xdr:rowOff>17345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11589"/>
          <a:ext cx="838200" cy="6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17345</xdr:rowOff>
    </xdr:from>
    <xdr:to>
      <xdr:col>19</xdr:col>
      <xdr:colOff>177800</xdr:colOff>
      <xdr:row>96</xdr:row>
      <xdr:rowOff>56728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76545"/>
          <a:ext cx="8890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117069</xdr:rowOff>
    </xdr:from>
    <xdr:to>
      <xdr:col>15</xdr:col>
      <xdr:colOff>50800</xdr:colOff>
      <xdr:row>96</xdr:row>
      <xdr:rowOff>56728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04819"/>
          <a:ext cx="889000" cy="1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117069</xdr:rowOff>
    </xdr:from>
    <xdr:to>
      <xdr:col>10</xdr:col>
      <xdr:colOff>114300</xdr:colOff>
      <xdr:row>97</xdr:row>
      <xdr:rowOff>22744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04819"/>
          <a:ext cx="889000" cy="24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41002</xdr:rowOff>
    </xdr:from>
    <xdr:to>
      <xdr:col>6</xdr:col>
      <xdr:colOff>38100</xdr:colOff>
      <xdr:row>97</xdr:row>
      <xdr:rowOff>142602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73039</xdr:rowOff>
    </xdr:from>
    <xdr:to>
      <xdr:col>24</xdr:col>
      <xdr:colOff>114300</xdr:colOff>
      <xdr:row>96</xdr:row>
      <xdr:rowOff>3189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51466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137995</xdr:rowOff>
    </xdr:from>
    <xdr:to>
      <xdr:col>20</xdr:col>
      <xdr:colOff>38100</xdr:colOff>
      <xdr:row>96</xdr:row>
      <xdr:rowOff>68145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59272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1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5928</xdr:rowOff>
    </xdr:from>
    <xdr:to>
      <xdr:col>15</xdr:col>
      <xdr:colOff>101600</xdr:colOff>
      <xdr:row>96</xdr:row>
      <xdr:rowOff>107528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98655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66269</xdr:rowOff>
    </xdr:from>
    <xdr:to>
      <xdr:col>10</xdr:col>
      <xdr:colOff>165100</xdr:colOff>
      <xdr:row>95</xdr:row>
      <xdr:rowOff>167869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158996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143394</xdr:rowOff>
    </xdr:from>
    <xdr:to>
      <xdr:col>6</xdr:col>
      <xdr:colOff>38100</xdr:colOff>
      <xdr:row>97</xdr:row>
      <xdr:rowOff>73544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90071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105863</xdr:rowOff>
    </xdr:from>
    <xdr:to>
      <xdr:col>55</xdr:col>
      <xdr:colOff>0</xdr:colOff>
      <xdr:row>34</xdr:row>
      <xdr:rowOff>152993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35163"/>
          <a:ext cx="8382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105863</xdr:rowOff>
    </xdr:from>
    <xdr:to>
      <xdr:col>50</xdr:col>
      <xdr:colOff>114300</xdr:colOff>
      <xdr:row>34</xdr:row>
      <xdr:rowOff>137128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35163"/>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137128</xdr:rowOff>
    </xdr:from>
    <xdr:to>
      <xdr:col>45</xdr:col>
      <xdr:colOff>177800</xdr:colOff>
      <xdr:row>35</xdr:row>
      <xdr:rowOff>70956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966428"/>
          <a:ext cx="889000" cy="10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165627</xdr:rowOff>
    </xdr:from>
    <xdr:to>
      <xdr:col>41</xdr:col>
      <xdr:colOff>50800</xdr:colOff>
      <xdr:row>35</xdr:row>
      <xdr:rowOff>70956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652027"/>
          <a:ext cx="889000" cy="4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101778</xdr:rowOff>
    </xdr:from>
    <xdr:to>
      <xdr:col>36</xdr:col>
      <xdr:colOff>165100</xdr:colOff>
      <xdr:row>35</xdr:row>
      <xdr:rowOff>31928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3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23055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2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102193</xdr:rowOff>
    </xdr:from>
    <xdr:to>
      <xdr:col>55</xdr:col>
      <xdr:colOff>50800</xdr:colOff>
      <xdr:row>35</xdr:row>
      <xdr:rowOff>32343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3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125070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8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55063</xdr:rowOff>
    </xdr:from>
    <xdr:to>
      <xdr:col>50</xdr:col>
      <xdr:colOff>165100</xdr:colOff>
      <xdr:row>34</xdr:row>
      <xdr:rowOff>156663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5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86328</xdr:rowOff>
    </xdr:from>
    <xdr:to>
      <xdr:col>46</xdr:col>
      <xdr:colOff>38100</xdr:colOff>
      <xdr:row>35</xdr:row>
      <xdr:rowOff>16478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33005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9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20156</xdr:rowOff>
    </xdr:from>
    <xdr:to>
      <xdr:col>41</xdr:col>
      <xdr:colOff>101600</xdr:colOff>
      <xdr:row>35</xdr:row>
      <xdr:rowOff>121756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138283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79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114827</xdr:rowOff>
    </xdr:from>
    <xdr:to>
      <xdr:col>36</xdr:col>
      <xdr:colOff>165100</xdr:colOff>
      <xdr:row>33</xdr:row>
      <xdr:rowOff>44977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61504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37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98154</xdr:rowOff>
    </xdr:from>
    <xdr:to>
      <xdr:col>55</xdr:col>
      <xdr:colOff>0</xdr:colOff>
      <xdr:row>56</xdr:row>
      <xdr:rowOff>135146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27904"/>
          <a:ext cx="838200" cy="20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107691</xdr:rowOff>
    </xdr:from>
    <xdr:to>
      <xdr:col>50</xdr:col>
      <xdr:colOff>114300</xdr:colOff>
      <xdr:row>56</xdr:row>
      <xdr:rowOff>135146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08891"/>
          <a:ext cx="889000" cy="2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115509</xdr:rowOff>
    </xdr:from>
    <xdr:to>
      <xdr:col>45</xdr:col>
      <xdr:colOff>177800</xdr:colOff>
      <xdr:row>56</xdr:row>
      <xdr:rowOff>107691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45259"/>
          <a:ext cx="889000" cy="16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164667</xdr:rowOff>
    </xdr:from>
    <xdr:to>
      <xdr:col>41</xdr:col>
      <xdr:colOff>50800</xdr:colOff>
      <xdr:row>55</xdr:row>
      <xdr:rowOff>115509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22967"/>
          <a:ext cx="889000" cy="1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45654</xdr:rowOff>
    </xdr:from>
    <xdr:to>
      <xdr:col>36</xdr:col>
      <xdr:colOff>165100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138381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47354</xdr:rowOff>
    </xdr:from>
    <xdr:to>
      <xdr:col>55</xdr:col>
      <xdr:colOff>50800</xdr:colOff>
      <xdr:row>55</xdr:row>
      <xdr:rowOff>148954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70231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84346</xdr:rowOff>
    </xdr:from>
    <xdr:to>
      <xdr:col>50</xdr:col>
      <xdr:colOff>165100</xdr:colOff>
      <xdr:row>57</xdr:row>
      <xdr:rowOff>14496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31023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56891</xdr:rowOff>
    </xdr:from>
    <xdr:to>
      <xdr:col>46</xdr:col>
      <xdr:colOff>38100</xdr:colOff>
      <xdr:row>56</xdr:row>
      <xdr:rowOff>158491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64709</xdr:rowOff>
    </xdr:from>
    <xdr:to>
      <xdr:col>41</xdr:col>
      <xdr:colOff>101600</xdr:colOff>
      <xdr:row>55</xdr:row>
      <xdr:rowOff>166309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9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11386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6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113867</xdr:rowOff>
    </xdr:from>
    <xdr:to>
      <xdr:col>36</xdr:col>
      <xdr:colOff>165100</xdr:colOff>
      <xdr:row>55</xdr:row>
      <xdr:rowOff>44017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60544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116906</xdr:rowOff>
    </xdr:from>
    <xdr:to>
      <xdr:col>55</xdr:col>
      <xdr:colOff>0</xdr:colOff>
      <xdr:row>79</xdr:row>
      <xdr:rowOff>4564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0006"/>
          <a:ext cx="838200" cy="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166348</xdr:rowOff>
    </xdr:from>
    <xdr:to>
      <xdr:col>50</xdr:col>
      <xdr:colOff>114300</xdr:colOff>
      <xdr:row>79</xdr:row>
      <xdr:rowOff>4564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9448"/>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166348</xdr:rowOff>
    </xdr:from>
    <xdr:to>
      <xdr:col>45</xdr:col>
      <xdr:colOff>177800</xdr:colOff>
      <xdr:row>79</xdr:row>
      <xdr:rowOff>60485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9448"/>
          <a:ext cx="889000" cy="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18379</xdr:rowOff>
    </xdr:from>
    <xdr:to>
      <xdr:col>41</xdr:col>
      <xdr:colOff>50800</xdr:colOff>
      <xdr:row>79</xdr:row>
      <xdr:rowOff>60485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2929"/>
          <a:ext cx="889000" cy="4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65191</xdr:rowOff>
    </xdr:from>
    <xdr:to>
      <xdr:col>36</xdr:col>
      <xdr:colOff>165100</xdr:colOff>
      <xdr:row>78</xdr:row>
      <xdr:rowOff>166791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66106</xdr:rowOff>
    </xdr:from>
    <xdr:to>
      <xdr:col>55</xdr:col>
      <xdr:colOff>50800</xdr:colOff>
      <xdr:row>78</xdr:row>
      <xdr:rowOff>167706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44533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125214</xdr:rowOff>
    </xdr:from>
    <xdr:to>
      <xdr:col>50</xdr:col>
      <xdr:colOff>165100</xdr:colOff>
      <xdr:row>79</xdr:row>
      <xdr:rowOff>55364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46491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115548</xdr:rowOff>
    </xdr:from>
    <xdr:to>
      <xdr:col>46</xdr:col>
      <xdr:colOff>38100</xdr:colOff>
      <xdr:row>79</xdr:row>
      <xdr:rowOff>45698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36825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9685</xdr:rowOff>
    </xdr:from>
    <xdr:to>
      <xdr:col>41</xdr:col>
      <xdr:colOff>101600</xdr:colOff>
      <xdr:row>79</xdr:row>
      <xdr:rowOff>111285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102412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139029</xdr:rowOff>
    </xdr:from>
    <xdr:to>
      <xdr:col>36</xdr:col>
      <xdr:colOff>165100</xdr:colOff>
      <xdr:row>79</xdr:row>
      <xdr:rowOff>69179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60306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8461</xdr:rowOff>
    </xdr:from>
    <xdr:to>
      <xdr:col>55</xdr:col>
      <xdr:colOff>0</xdr:colOff>
      <xdr:row>95</xdr:row>
      <xdr:rowOff>170996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96211"/>
          <a:ext cx="8382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170996</xdr:rowOff>
    </xdr:from>
    <xdr:to>
      <xdr:col>50</xdr:col>
      <xdr:colOff>114300</xdr:colOff>
      <xdr:row>96</xdr:row>
      <xdr:rowOff>21771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458746"/>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163903</xdr:rowOff>
    </xdr:from>
    <xdr:to>
      <xdr:col>45</xdr:col>
      <xdr:colOff>177800</xdr:colOff>
      <xdr:row>96</xdr:row>
      <xdr:rowOff>21771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280203"/>
          <a:ext cx="889000" cy="20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156804</xdr:rowOff>
    </xdr:from>
    <xdr:to>
      <xdr:col>41</xdr:col>
      <xdr:colOff>50800</xdr:colOff>
      <xdr:row>94</xdr:row>
      <xdr:rowOff>163903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273104"/>
          <a:ext cx="889000" cy="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155125</xdr:rowOff>
    </xdr:from>
    <xdr:to>
      <xdr:col>36</xdr:col>
      <xdr:colOff>165100</xdr:colOff>
      <xdr:row>96</xdr:row>
      <xdr:rowOff>85275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76402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129111</xdr:rowOff>
    </xdr:from>
    <xdr:to>
      <xdr:col>55</xdr:col>
      <xdr:colOff>50800</xdr:colOff>
      <xdr:row>95</xdr:row>
      <xdr:rowOff>59261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4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151988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9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120196</xdr:rowOff>
    </xdr:from>
    <xdr:to>
      <xdr:col>50</xdr:col>
      <xdr:colOff>165100</xdr:colOff>
      <xdr:row>96</xdr:row>
      <xdr:rowOff>50346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66873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8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142421</xdr:rowOff>
    </xdr:from>
    <xdr:to>
      <xdr:col>46</xdr:col>
      <xdr:colOff>38100</xdr:colOff>
      <xdr:row>96</xdr:row>
      <xdr:rowOff>72571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89098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113103</xdr:rowOff>
    </xdr:from>
    <xdr:to>
      <xdr:col>41</xdr:col>
      <xdr:colOff>101600</xdr:colOff>
      <xdr:row>95</xdr:row>
      <xdr:rowOff>43253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59780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0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106004</xdr:rowOff>
    </xdr:from>
    <xdr:to>
      <xdr:col>36</xdr:col>
      <xdr:colOff>165100</xdr:colOff>
      <xdr:row>95</xdr:row>
      <xdr:rowOff>36154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22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52681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599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71859</xdr:rowOff>
    </xdr:from>
    <xdr:to>
      <xdr:col>85</xdr:col>
      <xdr:colOff>127000</xdr:colOff>
      <xdr:row>38</xdr:row>
      <xdr:rowOff>135894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86959"/>
          <a:ext cx="838200" cy="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104246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1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135894</xdr:rowOff>
    </xdr:from>
    <xdr:to>
      <xdr:col>81</xdr:col>
      <xdr:colOff>50800</xdr:colOff>
      <xdr:row>39</xdr:row>
      <xdr:rowOff>20329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0994"/>
          <a:ext cx="889000" cy="5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20329</xdr:rowOff>
    </xdr:from>
    <xdr:to>
      <xdr:col>76</xdr:col>
      <xdr:colOff>114300</xdr:colOff>
      <xdr:row>39</xdr:row>
      <xdr:rowOff>26771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06879"/>
          <a:ext cx="8890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26771</xdr:rowOff>
    </xdr:from>
    <xdr:to>
      <xdr:col>71</xdr:col>
      <xdr:colOff>177800</xdr:colOff>
      <xdr:row>39</xdr:row>
      <xdr:rowOff>42450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13321"/>
          <a:ext cx="8890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137862</xdr:rowOff>
    </xdr:from>
    <xdr:to>
      <xdr:col>67</xdr:col>
      <xdr:colOff>101600</xdr:colOff>
      <xdr:row>39</xdr:row>
      <xdr:rowOff>68012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84539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21059</xdr:rowOff>
    </xdr:from>
    <xdr:to>
      <xdr:col>85</xdr:col>
      <xdr:colOff>177800</xdr:colOff>
      <xdr:row>38</xdr:row>
      <xdr:rowOff>122659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3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43936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8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85094</xdr:rowOff>
    </xdr:from>
    <xdr:to>
      <xdr:col>81</xdr:col>
      <xdr:colOff>101600</xdr:colOff>
      <xdr:row>39</xdr:row>
      <xdr:rowOff>15244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31771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140979</xdr:rowOff>
    </xdr:from>
    <xdr:to>
      <xdr:col>76</xdr:col>
      <xdr:colOff>165100</xdr:colOff>
      <xdr:row>39</xdr:row>
      <xdr:rowOff>71129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87656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3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147421</xdr:rowOff>
    </xdr:from>
    <xdr:to>
      <xdr:col>72</xdr:col>
      <xdr:colOff>38100</xdr:colOff>
      <xdr:row>39</xdr:row>
      <xdr:rowOff>77571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94099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3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163100</xdr:rowOff>
    </xdr:from>
    <xdr:to>
      <xdr:col>67</xdr:col>
      <xdr:colOff>101600</xdr:colOff>
      <xdr:row>39</xdr:row>
      <xdr:rowOff>93250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84377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126441</xdr:rowOff>
    </xdr:from>
    <xdr:to>
      <xdr:col>85</xdr:col>
      <xdr:colOff>127000</xdr:colOff>
      <xdr:row>72</xdr:row>
      <xdr:rowOff>65003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127941"/>
          <a:ext cx="838200" cy="28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65003</xdr:rowOff>
    </xdr:from>
    <xdr:to>
      <xdr:col>81</xdr:col>
      <xdr:colOff>50800</xdr:colOff>
      <xdr:row>72</xdr:row>
      <xdr:rowOff>79660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409403"/>
          <a:ext cx="889000" cy="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79660</xdr:rowOff>
    </xdr:from>
    <xdr:to>
      <xdr:col>76</xdr:col>
      <xdr:colOff>114300</xdr:colOff>
      <xdr:row>72</xdr:row>
      <xdr:rowOff>139609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424060"/>
          <a:ext cx="889000" cy="5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77685</xdr:rowOff>
    </xdr:from>
    <xdr:to>
      <xdr:col>71</xdr:col>
      <xdr:colOff>177800</xdr:colOff>
      <xdr:row>72</xdr:row>
      <xdr:rowOff>139609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422085"/>
          <a:ext cx="8890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91168</xdr:rowOff>
    </xdr:from>
    <xdr:to>
      <xdr:col>67</xdr:col>
      <xdr:colOff>101600</xdr:colOff>
      <xdr:row>76</xdr:row>
      <xdr:rowOff>21318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12445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75641</xdr:rowOff>
    </xdr:from>
    <xdr:to>
      <xdr:col>85</xdr:col>
      <xdr:colOff>177800</xdr:colOff>
      <xdr:row>71</xdr:row>
      <xdr:rowOff>5791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0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162018</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199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14203</xdr:rowOff>
    </xdr:from>
    <xdr:to>
      <xdr:col>81</xdr:col>
      <xdr:colOff>101600</xdr:colOff>
      <xdr:row>72</xdr:row>
      <xdr:rowOff>115803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3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132330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13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28860</xdr:rowOff>
    </xdr:from>
    <xdr:to>
      <xdr:col>76</xdr:col>
      <xdr:colOff>165100</xdr:colOff>
      <xdr:row>72</xdr:row>
      <xdr:rowOff>130460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3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146987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14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88809</xdr:rowOff>
    </xdr:from>
    <xdr:to>
      <xdr:col>72</xdr:col>
      <xdr:colOff>38100</xdr:colOff>
      <xdr:row>73</xdr:row>
      <xdr:rowOff>18959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4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35486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20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26885</xdr:rowOff>
    </xdr:from>
    <xdr:to>
      <xdr:col>67</xdr:col>
      <xdr:colOff>101600</xdr:colOff>
      <xdr:row>72</xdr:row>
      <xdr:rowOff>128485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145012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1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166675</xdr:rowOff>
    </xdr:from>
    <xdr:to>
      <xdr:col>85</xdr:col>
      <xdr:colOff>127000</xdr:colOff>
      <xdr:row>95</xdr:row>
      <xdr:rowOff>42926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282975"/>
          <a:ext cx="8382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166675</xdr:rowOff>
    </xdr:from>
    <xdr:to>
      <xdr:col>81</xdr:col>
      <xdr:colOff>50800</xdr:colOff>
      <xdr:row>95</xdr:row>
      <xdr:rowOff>134344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282975"/>
          <a:ext cx="889000" cy="1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134344</xdr:rowOff>
    </xdr:from>
    <xdr:to>
      <xdr:col>76</xdr:col>
      <xdr:colOff>114300</xdr:colOff>
      <xdr:row>96</xdr:row>
      <xdr:rowOff>99657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22094"/>
          <a:ext cx="889000" cy="13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99657</xdr:rowOff>
    </xdr:from>
    <xdr:to>
      <xdr:col>71</xdr:col>
      <xdr:colOff>177800</xdr:colOff>
      <xdr:row>97</xdr:row>
      <xdr:rowOff>55240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58857"/>
          <a:ext cx="889000" cy="1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19924</xdr:rowOff>
    </xdr:from>
    <xdr:to>
      <xdr:col>67</xdr:col>
      <xdr:colOff>101600</xdr:colOff>
      <xdr:row>98</xdr:row>
      <xdr:rowOff>121524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112651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163576</xdr:rowOff>
    </xdr:from>
    <xdr:to>
      <xdr:col>85</xdr:col>
      <xdr:colOff>177800</xdr:colOff>
      <xdr:row>95</xdr:row>
      <xdr:rowOff>93726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2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15003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1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115875</xdr:rowOff>
    </xdr:from>
    <xdr:to>
      <xdr:col>81</xdr:col>
      <xdr:colOff>101600</xdr:colOff>
      <xdr:row>95</xdr:row>
      <xdr:rowOff>46025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2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62552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0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83544</xdr:rowOff>
    </xdr:from>
    <xdr:to>
      <xdr:col>76</xdr:col>
      <xdr:colOff>165100</xdr:colOff>
      <xdr:row>96</xdr:row>
      <xdr:rowOff>13694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7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30221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4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48857</xdr:rowOff>
    </xdr:from>
    <xdr:to>
      <xdr:col>72</xdr:col>
      <xdr:colOff>38100</xdr:colOff>
      <xdr:row>96</xdr:row>
      <xdr:rowOff>150457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166984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4440</xdr:rowOff>
    </xdr:from>
    <xdr:to>
      <xdr:col>67</xdr:col>
      <xdr:colOff>101600</xdr:colOff>
      <xdr:row>97</xdr:row>
      <xdr:rowOff>106040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122567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119224</xdr:rowOff>
    </xdr:from>
    <xdr:to>
      <xdr:col>116</xdr:col>
      <xdr:colOff>63500</xdr:colOff>
      <xdr:row>37</xdr:row>
      <xdr:rowOff>159425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462874"/>
          <a:ext cx="8382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159425</xdr:rowOff>
    </xdr:from>
    <xdr:to>
      <xdr:col>111</xdr:col>
      <xdr:colOff>177800</xdr:colOff>
      <xdr:row>38</xdr:row>
      <xdr:rowOff>36634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03075"/>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3650</xdr:rowOff>
    </xdr:from>
    <xdr:to>
      <xdr:col>107</xdr:col>
      <xdr:colOff>50800</xdr:colOff>
      <xdr:row>38</xdr:row>
      <xdr:rowOff>36634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18750"/>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110113</xdr:rowOff>
    </xdr:from>
    <xdr:to>
      <xdr:col>102</xdr:col>
      <xdr:colOff>114300</xdr:colOff>
      <xdr:row>38</xdr:row>
      <xdr:rowOff>3650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453763"/>
          <a:ext cx="8890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153806</xdr:rowOff>
    </xdr:from>
    <xdr:to>
      <xdr:col>98</xdr:col>
      <xdr:colOff>38100</xdr:colOff>
      <xdr:row>39</xdr:row>
      <xdr:rowOff>83956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75083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68424</xdr:rowOff>
    </xdr:from>
    <xdr:to>
      <xdr:col>116</xdr:col>
      <xdr:colOff>114300</xdr:colOff>
      <xdr:row>37</xdr:row>
      <xdr:rowOff>170024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1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91301</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2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108625</xdr:rowOff>
    </xdr:from>
    <xdr:to>
      <xdr:col>112</xdr:col>
      <xdr:colOff>38100</xdr:colOff>
      <xdr:row>38</xdr:row>
      <xdr:rowOff>38774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522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55302</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622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157284</xdr:rowOff>
    </xdr:from>
    <xdr:to>
      <xdr:col>107</xdr:col>
      <xdr:colOff>101600</xdr:colOff>
      <xdr:row>38</xdr:row>
      <xdr:rowOff>87434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103961</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27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124300</xdr:rowOff>
    </xdr:from>
    <xdr:to>
      <xdr:col>102</xdr:col>
      <xdr:colOff>165100</xdr:colOff>
      <xdr:row>38</xdr:row>
      <xdr:rowOff>54450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70977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59313</xdr:rowOff>
    </xdr:from>
    <xdr:to>
      <xdr:col>98</xdr:col>
      <xdr:colOff>38100</xdr:colOff>
      <xdr:row>37</xdr:row>
      <xdr:rowOff>160913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5990</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617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70948</xdr:rowOff>
    </xdr:from>
    <xdr:to>
      <xdr:col>116</xdr:col>
      <xdr:colOff>63500</xdr:colOff>
      <xdr:row>57</xdr:row>
      <xdr:rowOff>73634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43598"/>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70948</xdr:rowOff>
    </xdr:from>
    <xdr:to>
      <xdr:col>111</xdr:col>
      <xdr:colOff>177800</xdr:colOff>
      <xdr:row>57</xdr:row>
      <xdr:rowOff>79178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3598"/>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79178</xdr:rowOff>
    </xdr:from>
    <xdr:to>
      <xdr:col>107</xdr:col>
      <xdr:colOff>50800</xdr:colOff>
      <xdr:row>57</xdr:row>
      <xdr:rowOff>80207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5182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80207</xdr:rowOff>
    </xdr:from>
    <xdr:to>
      <xdr:col>102</xdr:col>
      <xdr:colOff>114300</xdr:colOff>
      <xdr:row>57</xdr:row>
      <xdr:rowOff>85236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528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154565</xdr:rowOff>
    </xdr:from>
    <xdr:to>
      <xdr:col>98</xdr:col>
      <xdr:colOff>38100</xdr:colOff>
      <xdr:row>57</xdr:row>
      <xdr:rowOff>84715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101242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22834</xdr:rowOff>
    </xdr:from>
    <xdr:to>
      <xdr:col>116</xdr:col>
      <xdr:colOff>114300</xdr:colOff>
      <xdr:row>57</xdr:row>
      <xdr:rowOff>124434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153661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20148</xdr:rowOff>
    </xdr:from>
    <xdr:to>
      <xdr:col>112</xdr:col>
      <xdr:colOff>38100</xdr:colOff>
      <xdr:row>57</xdr:row>
      <xdr:rowOff>121748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138275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6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28378</xdr:rowOff>
    </xdr:from>
    <xdr:to>
      <xdr:col>107</xdr:col>
      <xdr:colOff>101600</xdr:colOff>
      <xdr:row>57</xdr:row>
      <xdr:rowOff>129978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146505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7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29407</xdr:rowOff>
    </xdr:from>
    <xdr:to>
      <xdr:col>102</xdr:col>
      <xdr:colOff>165100</xdr:colOff>
      <xdr:row>57</xdr:row>
      <xdr:rowOff>131007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122134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34436</xdr:rowOff>
    </xdr:from>
    <xdr:to>
      <xdr:col>98</xdr:col>
      <xdr:colOff>38100</xdr:colOff>
      <xdr:row>57</xdr:row>
      <xdr:rowOff>136036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127163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138306</xdr:rowOff>
    </xdr:from>
    <xdr:to>
      <xdr:col>116</xdr:col>
      <xdr:colOff>63500</xdr:colOff>
      <xdr:row>73</xdr:row>
      <xdr:rowOff>51140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482706"/>
          <a:ext cx="838200" cy="8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51140</xdr:rowOff>
    </xdr:from>
    <xdr:to>
      <xdr:col>111</xdr:col>
      <xdr:colOff>177800</xdr:colOff>
      <xdr:row>73</xdr:row>
      <xdr:rowOff>61496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566990"/>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61496</xdr:rowOff>
    </xdr:from>
    <xdr:to>
      <xdr:col>107</xdr:col>
      <xdr:colOff>50800</xdr:colOff>
      <xdr:row>73</xdr:row>
      <xdr:rowOff>68149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577346"/>
          <a:ext cx="8890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47231</xdr:rowOff>
    </xdr:from>
    <xdr:to>
      <xdr:col>102</xdr:col>
      <xdr:colOff>114300</xdr:colOff>
      <xdr:row>73</xdr:row>
      <xdr:rowOff>68149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563081"/>
          <a:ext cx="8890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163950</xdr:rowOff>
    </xdr:from>
    <xdr:to>
      <xdr:col>98</xdr:col>
      <xdr:colOff>38100</xdr:colOff>
      <xdr:row>74</xdr:row>
      <xdr:rowOff>94100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85227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87506</xdr:rowOff>
    </xdr:from>
    <xdr:to>
      <xdr:col>116</xdr:col>
      <xdr:colOff>114300</xdr:colOff>
      <xdr:row>73</xdr:row>
      <xdr:rowOff>17656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4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110383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340</xdr:rowOff>
    </xdr:from>
    <xdr:to>
      <xdr:col>112</xdr:col>
      <xdr:colOff>38100</xdr:colOff>
      <xdr:row>73</xdr:row>
      <xdr:rowOff>101940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118467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29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10696</xdr:rowOff>
    </xdr:from>
    <xdr:to>
      <xdr:col>107</xdr:col>
      <xdr:colOff>101600</xdr:colOff>
      <xdr:row>73</xdr:row>
      <xdr:rowOff>112296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128823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0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17349</xdr:rowOff>
    </xdr:from>
    <xdr:to>
      <xdr:col>102</xdr:col>
      <xdr:colOff>165100</xdr:colOff>
      <xdr:row>73</xdr:row>
      <xdr:rowOff>118949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135476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0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167881</xdr:rowOff>
    </xdr:from>
    <xdr:to>
      <xdr:col>98</xdr:col>
      <xdr:colOff>38100</xdr:colOff>
      <xdr:row>73</xdr:row>
      <xdr:rowOff>98031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5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114558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1,108,877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173,217</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円となっており、前年度比及び類似団体と比べて高くなっている。その要因として、算出の基礎となる人口は減少する一方で、人事院勧告等により給与の見直しが行われたこと等が挙げられる。</a:t>
          </a:r>
        </a:p>
        <a:p>
          <a:r>
            <a:rPr kumimoji="1" lang="ja-JP" altLang="en-US" sz="1300">
              <a:latin typeface="ＭＳ Ｐゴシック" panose="020B0600070205080204" pitchFamily="50" charset="-128"/>
              <a:ea typeface="ＭＳ Ｐゴシック" panose="020B0600070205080204" pitchFamily="50" charset="-128"/>
            </a:rPr>
            <a:t>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35,069</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円となっており、前年度比及び類似団体と比べて高くなっている。その要因として、大雪の影響により前年度と比較し除雪委託料が増となったことが挙げられる。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196,511</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円となっており、類似団体より高いが前年度と比べて低くなっている。その要因として、資本費平準化債の発行額増加により下水道事業企業会計繰出金が減となったことが挙げられる。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121,587</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円となっており、前年度比及び類似団体と比べて高くなっている。その要因として、香住東港水産加工排水処理場整備事業や区集会所整備事業の実施による増等が挙げられる。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151,450</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円となっており、前年度比及び類似団体と比べて高くなっている。その要因として、繰上償還を実施したこと等が挙げられる。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15,303
15,089
368.77
17,843,288
16,969,138
756,177
8,345,996
17,125,290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123927</xdr:rowOff>
    </xdr:from>
    <xdr:to>
      <xdr:col>24</xdr:col>
      <xdr:colOff>63500</xdr:colOff>
      <xdr:row>32</xdr:row>
      <xdr:rowOff>147930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1032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123927</xdr:rowOff>
    </xdr:from>
    <xdr:to>
      <xdr:col>19</xdr:col>
      <xdr:colOff>177800</xdr:colOff>
      <xdr:row>33</xdr:row>
      <xdr:rowOff>7569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10327"/>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7569</xdr:rowOff>
    </xdr:from>
    <xdr:to>
      <xdr:col>15</xdr:col>
      <xdr:colOff>50800</xdr:colOff>
      <xdr:row>33</xdr:row>
      <xdr:rowOff>27229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6541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27229</xdr:rowOff>
    </xdr:from>
    <xdr:to>
      <xdr:col>10</xdr:col>
      <xdr:colOff>114300</xdr:colOff>
      <xdr:row>33</xdr:row>
      <xdr:rowOff>69748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85079"/>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xdr:rowOff>
    </xdr:from>
    <xdr:to>
      <xdr:col>6</xdr:col>
      <xdr:colOff>38100</xdr:colOff>
      <xdr:row>34</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97130</xdr:rowOff>
    </xdr:from>
    <xdr:to>
      <xdr:col>24</xdr:col>
      <xdr:colOff>114300</xdr:colOff>
      <xdr:row>33</xdr:row>
      <xdr:rowOff>27280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120007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3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73127</xdr:rowOff>
    </xdr:from>
    <xdr:to>
      <xdr:col>20</xdr:col>
      <xdr:colOff>38100</xdr:colOff>
      <xdr:row>33</xdr:row>
      <xdr:rowOff>3277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19804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3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128219</xdr:rowOff>
    </xdr:from>
    <xdr:to>
      <xdr:col>15</xdr:col>
      <xdr:colOff>101600</xdr:colOff>
      <xdr:row>33</xdr:row>
      <xdr:rowOff>58369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1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74896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8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147879</xdr:rowOff>
    </xdr:from>
    <xdr:to>
      <xdr:col>10</xdr:col>
      <xdr:colOff>165100</xdr:colOff>
      <xdr:row>33</xdr:row>
      <xdr:rowOff>78029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94556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0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18948</xdr:rowOff>
    </xdr:from>
    <xdr:to>
      <xdr:col>6</xdr:col>
      <xdr:colOff>38100</xdr:colOff>
      <xdr:row>33</xdr:row>
      <xdr:rowOff>120548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137075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5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136637</xdr:rowOff>
    </xdr:from>
    <xdr:to>
      <xdr:col>24</xdr:col>
      <xdr:colOff>63500</xdr:colOff>
      <xdr:row>55</xdr:row>
      <xdr:rowOff>5562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94937"/>
          <a:ext cx="838200" cy="4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164812</xdr:rowOff>
    </xdr:from>
    <xdr:to>
      <xdr:col>19</xdr:col>
      <xdr:colOff>177800</xdr:colOff>
      <xdr:row>55</xdr:row>
      <xdr:rowOff>5562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23112"/>
          <a:ext cx="889000" cy="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133654</xdr:rowOff>
    </xdr:from>
    <xdr:to>
      <xdr:col>15</xdr:col>
      <xdr:colOff>50800</xdr:colOff>
      <xdr:row>54</xdr:row>
      <xdr:rowOff>164812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91954"/>
          <a:ext cx="8890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125820</xdr:rowOff>
    </xdr:from>
    <xdr:to>
      <xdr:col>10</xdr:col>
      <xdr:colOff>114300</xdr:colOff>
      <xdr:row>54</xdr:row>
      <xdr:rowOff>133654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12670"/>
          <a:ext cx="889000" cy="1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106758</xdr:rowOff>
    </xdr:from>
    <xdr:to>
      <xdr:col>6</xdr:col>
      <xdr:colOff>38100</xdr:colOff>
      <xdr:row>55</xdr:row>
      <xdr:rowOff>36908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36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28035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5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85837</xdr:rowOff>
    </xdr:from>
    <xdr:to>
      <xdr:col>24</xdr:col>
      <xdr:colOff>114300</xdr:colOff>
      <xdr:row>55</xdr:row>
      <xdr:rowOff>15987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108714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9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126212</xdr:rowOff>
    </xdr:from>
    <xdr:to>
      <xdr:col>20</xdr:col>
      <xdr:colOff>38100</xdr:colOff>
      <xdr:row>55</xdr:row>
      <xdr:rowOff>56362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72889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5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114012</xdr:rowOff>
    </xdr:from>
    <xdr:to>
      <xdr:col>15</xdr:col>
      <xdr:colOff>101600</xdr:colOff>
      <xdr:row>55</xdr:row>
      <xdr:rowOff>44162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60689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82854</xdr:rowOff>
    </xdr:from>
    <xdr:to>
      <xdr:col>10</xdr:col>
      <xdr:colOff>165100</xdr:colOff>
      <xdr:row>55</xdr:row>
      <xdr:rowOff>13004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29531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75020</xdr:rowOff>
    </xdr:from>
    <xdr:to>
      <xdr:col>6</xdr:col>
      <xdr:colOff>38100</xdr:colOff>
      <xdr:row>54</xdr:row>
      <xdr:rowOff>5170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21697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3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127588</xdr:rowOff>
    </xdr:from>
    <xdr:to>
      <xdr:col>24</xdr:col>
      <xdr:colOff>63500</xdr:colOff>
      <xdr:row>77</xdr:row>
      <xdr:rowOff>158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7788"/>
          <a:ext cx="8382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xdr:rowOff>
    </xdr:from>
    <xdr:to>
      <xdr:col>19</xdr:col>
      <xdr:colOff>177800</xdr:colOff>
      <xdr:row>77</xdr:row>
      <xdr:rowOff>32358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01808"/>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32358</xdr:rowOff>
    </xdr:from>
    <xdr:to>
      <xdr:col>15</xdr:col>
      <xdr:colOff>50800</xdr:colOff>
      <xdr:row>77</xdr:row>
      <xdr:rowOff>50229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34008"/>
          <a:ext cx="889000" cy="1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50229</xdr:rowOff>
    </xdr:from>
    <xdr:to>
      <xdr:col>10</xdr:col>
      <xdr:colOff>114300</xdr:colOff>
      <xdr:row>77</xdr:row>
      <xdr:rowOff>149081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1879"/>
          <a:ext cx="889000" cy="9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157274</xdr:rowOff>
    </xdr:from>
    <xdr:to>
      <xdr:col>6</xdr:col>
      <xdr:colOff>38100</xdr:colOff>
      <xdr:row>78</xdr:row>
      <xdr:rowOff>87424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76788</xdr:rowOff>
    </xdr:from>
    <xdr:to>
      <xdr:col>24</xdr:col>
      <xdr:colOff>114300</xdr:colOff>
      <xdr:row>77</xdr:row>
      <xdr:rowOff>6938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99665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120808</xdr:rowOff>
    </xdr:from>
    <xdr:to>
      <xdr:col>20</xdr:col>
      <xdr:colOff>38100</xdr:colOff>
      <xdr:row>77</xdr:row>
      <xdr:rowOff>50958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67486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2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153008</xdr:rowOff>
    </xdr:from>
    <xdr:to>
      <xdr:col>15</xdr:col>
      <xdr:colOff>101600</xdr:colOff>
      <xdr:row>77</xdr:row>
      <xdr:rowOff>83158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99684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170879</xdr:rowOff>
    </xdr:from>
    <xdr:to>
      <xdr:col>10</xdr:col>
      <xdr:colOff>165100</xdr:colOff>
      <xdr:row>77</xdr:row>
      <xdr:rowOff>101029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117556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7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98281</xdr:rowOff>
    </xdr:from>
    <xdr:to>
      <xdr:col>6</xdr:col>
      <xdr:colOff>38100</xdr:colOff>
      <xdr:row>78</xdr:row>
      <xdr:rowOff>28431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44958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7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101947</xdr:rowOff>
    </xdr:from>
    <xdr:to>
      <xdr:col>24</xdr:col>
      <xdr:colOff>63500</xdr:colOff>
      <xdr:row>98</xdr:row>
      <xdr:rowOff>120146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4047"/>
          <a:ext cx="8382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119644</xdr:rowOff>
    </xdr:from>
    <xdr:to>
      <xdr:col>19</xdr:col>
      <xdr:colOff>177800</xdr:colOff>
      <xdr:row>98</xdr:row>
      <xdr:rowOff>120146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174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119159</xdr:rowOff>
    </xdr:from>
    <xdr:to>
      <xdr:col>15</xdr:col>
      <xdr:colOff>50800</xdr:colOff>
      <xdr:row>98</xdr:row>
      <xdr:rowOff>119644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1259"/>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100955</xdr:rowOff>
    </xdr:from>
    <xdr:to>
      <xdr:col>10</xdr:col>
      <xdr:colOff>114300</xdr:colOff>
      <xdr:row>98</xdr:row>
      <xdr:rowOff>119159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03055"/>
          <a:ext cx="8890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100564</xdr:rowOff>
    </xdr:from>
    <xdr:to>
      <xdr:col>6</xdr:col>
      <xdr:colOff>38100</xdr:colOff>
      <xdr:row>99</xdr:row>
      <xdr:rowOff>30714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21841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51147</xdr:rowOff>
    </xdr:from>
    <xdr:to>
      <xdr:col>24</xdr:col>
      <xdr:colOff>114300</xdr:colOff>
      <xdr:row>98</xdr:row>
      <xdr:rowOff>152747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69346</xdr:rowOff>
    </xdr:from>
    <xdr:to>
      <xdr:col>20</xdr:col>
      <xdr:colOff>38100</xdr:colOff>
      <xdr:row>98</xdr:row>
      <xdr:rowOff>170946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4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68844</xdr:rowOff>
    </xdr:from>
    <xdr:to>
      <xdr:col>15</xdr:col>
      <xdr:colOff>101600</xdr:colOff>
      <xdr:row>98</xdr:row>
      <xdr:rowOff>170444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68359</xdr:rowOff>
    </xdr:from>
    <xdr:to>
      <xdr:col>10</xdr:col>
      <xdr:colOff>165100</xdr:colOff>
      <xdr:row>98</xdr:row>
      <xdr:rowOff>169959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50155</xdr:rowOff>
    </xdr:from>
    <xdr:to>
      <xdr:col>6</xdr:col>
      <xdr:colOff>38100</xdr:colOff>
      <xdr:row>98</xdr:row>
      <xdr:rowOff>151755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168282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38789</xdr:rowOff>
    </xdr:from>
    <xdr:to>
      <xdr:col>55</xdr:col>
      <xdr:colOff>0</xdr:colOff>
      <xdr:row>36</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10989"/>
          <a:ext cx="8382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93327</xdr:rowOff>
    </xdr:from>
    <xdr:to>
      <xdr:col>50</xdr:col>
      <xdr:colOff>114300</xdr:colOff>
      <xdr:row>37</xdr:row>
      <xdr:rowOff>59363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265527"/>
          <a:ext cx="889000" cy="1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59363</xdr:rowOff>
    </xdr:from>
    <xdr:to>
      <xdr:col>45</xdr:col>
      <xdr:colOff>177800</xdr:colOff>
      <xdr:row>38</xdr:row>
      <xdr:rowOff>81570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03013"/>
          <a:ext cx="889000" cy="19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171377</xdr:rowOff>
    </xdr:from>
    <xdr:to>
      <xdr:col>41</xdr:col>
      <xdr:colOff>50800</xdr:colOff>
      <xdr:row>38</xdr:row>
      <xdr:rowOff>81570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1502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49385</xdr:rowOff>
    </xdr:from>
    <xdr:to>
      <xdr:col>36</xdr:col>
      <xdr:colOff>165100</xdr:colOff>
      <xdr:row>38</xdr:row>
      <xdr:rowOff>150985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142112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159439</xdr:rowOff>
    </xdr:from>
    <xdr:to>
      <xdr:col>55</xdr:col>
      <xdr:colOff>50800</xdr:colOff>
      <xdr:row>36</xdr:row>
      <xdr:rowOff>89589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10866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42527</xdr:rowOff>
    </xdr:from>
    <xdr:to>
      <xdr:col>50</xdr:col>
      <xdr:colOff>165100</xdr:colOff>
      <xdr:row>36</xdr:row>
      <xdr:rowOff>144127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160654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8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8563</xdr:rowOff>
    </xdr:from>
    <xdr:to>
      <xdr:col>46</xdr:col>
      <xdr:colOff>38100</xdr:colOff>
      <xdr:row>37</xdr:row>
      <xdr:rowOff>110163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126690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30770</xdr:rowOff>
    </xdr:from>
    <xdr:to>
      <xdr:col>41</xdr:col>
      <xdr:colOff>101600</xdr:colOff>
      <xdr:row>38</xdr:row>
      <xdr:rowOff>132370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148897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2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120578</xdr:rowOff>
    </xdr:from>
    <xdr:to>
      <xdr:col>36</xdr:col>
      <xdr:colOff>165100</xdr:colOff>
      <xdr:row>38</xdr:row>
      <xdr:rowOff>50727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64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67255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39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9430</xdr:rowOff>
    </xdr:from>
    <xdr:to>
      <xdr:col>55</xdr:col>
      <xdr:colOff>0</xdr:colOff>
      <xdr:row>56</xdr:row>
      <xdr:rowOff>11477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39180"/>
          <a:ext cx="838200" cy="17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142247</xdr:rowOff>
    </xdr:from>
    <xdr:to>
      <xdr:col>50</xdr:col>
      <xdr:colOff>114300</xdr:colOff>
      <xdr:row>56</xdr:row>
      <xdr:rowOff>11477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71997"/>
          <a:ext cx="889000" cy="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142247</xdr:rowOff>
    </xdr:from>
    <xdr:to>
      <xdr:col>45</xdr:col>
      <xdr:colOff>177800</xdr:colOff>
      <xdr:row>55</xdr:row>
      <xdr:rowOff>151282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71997"/>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146950</xdr:rowOff>
    </xdr:from>
    <xdr:to>
      <xdr:col>41</xdr:col>
      <xdr:colOff>50800</xdr:colOff>
      <xdr:row>55</xdr:row>
      <xdr:rowOff>151282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05250"/>
          <a:ext cx="889000" cy="17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2838</xdr:rowOff>
    </xdr:from>
    <xdr:to>
      <xdr:col>36</xdr:col>
      <xdr:colOff>165100</xdr:colOff>
      <xdr:row>57</xdr:row>
      <xdr:rowOff>104438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95565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130080</xdr:rowOff>
    </xdr:from>
    <xdr:to>
      <xdr:col>55</xdr:col>
      <xdr:colOff>50800</xdr:colOff>
      <xdr:row>55</xdr:row>
      <xdr:rowOff>60230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152957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132127</xdr:rowOff>
    </xdr:from>
    <xdr:to>
      <xdr:col>50</xdr:col>
      <xdr:colOff>165100</xdr:colOff>
      <xdr:row>56</xdr:row>
      <xdr:rowOff>62277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78804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3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91447</xdr:rowOff>
    </xdr:from>
    <xdr:to>
      <xdr:col>46</xdr:col>
      <xdr:colOff>38100</xdr:colOff>
      <xdr:row>56</xdr:row>
      <xdr:rowOff>21597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38124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100482</xdr:rowOff>
    </xdr:from>
    <xdr:to>
      <xdr:col>41</xdr:col>
      <xdr:colOff>101600</xdr:colOff>
      <xdr:row>56</xdr:row>
      <xdr:rowOff>30632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3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47159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96150</xdr:rowOff>
    </xdr:from>
    <xdr:to>
      <xdr:col>36</xdr:col>
      <xdr:colOff>165100</xdr:colOff>
      <xdr:row>55</xdr:row>
      <xdr:rowOff>26300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42827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9349</xdr:rowOff>
    </xdr:from>
    <xdr:to>
      <xdr:col>55</xdr:col>
      <xdr:colOff>0</xdr:colOff>
      <xdr:row>73</xdr:row>
      <xdr:rowOff>35278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525199"/>
          <a:ext cx="838200" cy="2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9349</xdr:rowOff>
    </xdr:from>
    <xdr:to>
      <xdr:col>50</xdr:col>
      <xdr:colOff>114300</xdr:colOff>
      <xdr:row>76</xdr:row>
      <xdr:rowOff>93653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525199"/>
          <a:ext cx="889000" cy="59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54693</xdr:rowOff>
    </xdr:from>
    <xdr:to>
      <xdr:col>45</xdr:col>
      <xdr:colOff>177800</xdr:colOff>
      <xdr:row>76</xdr:row>
      <xdr:rowOff>93653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84893"/>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75447</xdr:rowOff>
    </xdr:from>
    <xdr:to>
      <xdr:col>41</xdr:col>
      <xdr:colOff>50800</xdr:colOff>
      <xdr:row>76</xdr:row>
      <xdr:rowOff>54693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934197"/>
          <a:ext cx="889000" cy="1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40371</xdr:rowOff>
    </xdr:from>
    <xdr:to>
      <xdr:col>36</xdr:col>
      <xdr:colOff>165100</xdr:colOff>
      <xdr:row>77</xdr:row>
      <xdr:rowOff>141971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133098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3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155928</xdr:rowOff>
    </xdr:from>
    <xdr:to>
      <xdr:col>55</xdr:col>
      <xdr:colOff>50800</xdr:colOff>
      <xdr:row>73</xdr:row>
      <xdr:rowOff>86078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7355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3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129999</xdr:rowOff>
    </xdr:from>
    <xdr:to>
      <xdr:col>50</xdr:col>
      <xdr:colOff>165100</xdr:colOff>
      <xdr:row>73</xdr:row>
      <xdr:rowOff>60149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4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76676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2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42853</xdr:rowOff>
    </xdr:from>
    <xdr:to>
      <xdr:col>46</xdr:col>
      <xdr:colOff>38100</xdr:colOff>
      <xdr:row>76</xdr:row>
      <xdr:rowOff>144453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7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160980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4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3893</xdr:rowOff>
    </xdr:from>
    <xdr:to>
      <xdr:col>41</xdr:col>
      <xdr:colOff>101600</xdr:colOff>
      <xdr:row>76</xdr:row>
      <xdr:rowOff>105493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122021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24647</xdr:rowOff>
    </xdr:from>
    <xdr:to>
      <xdr:col>36</xdr:col>
      <xdr:colOff>165100</xdr:colOff>
      <xdr:row>75</xdr:row>
      <xdr:rowOff>126247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8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142774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6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87785</xdr:rowOff>
    </xdr:from>
    <xdr:to>
      <xdr:col>55</xdr:col>
      <xdr:colOff>0</xdr:colOff>
      <xdr:row>93</xdr:row>
      <xdr:rowOff>8570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861185"/>
          <a:ext cx="838200" cy="9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137055</xdr:rowOff>
    </xdr:from>
    <xdr:to>
      <xdr:col>50</xdr:col>
      <xdr:colOff>114300</xdr:colOff>
      <xdr:row>93</xdr:row>
      <xdr:rowOff>8570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910455"/>
          <a:ext cx="889000" cy="4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36427</xdr:rowOff>
    </xdr:from>
    <xdr:to>
      <xdr:col>45</xdr:col>
      <xdr:colOff>177800</xdr:colOff>
      <xdr:row>92</xdr:row>
      <xdr:rowOff>137055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809827"/>
          <a:ext cx="889000" cy="10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164878</xdr:rowOff>
    </xdr:from>
    <xdr:to>
      <xdr:col>41</xdr:col>
      <xdr:colOff>50800</xdr:colOff>
      <xdr:row>92</xdr:row>
      <xdr:rowOff>36427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5766828"/>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81911</xdr:rowOff>
    </xdr:from>
    <xdr:to>
      <xdr:col>36</xdr:col>
      <xdr:colOff>165100</xdr:colOff>
      <xdr:row>96</xdr:row>
      <xdr:rowOff>12061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3188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36985</xdr:rowOff>
    </xdr:from>
    <xdr:to>
      <xdr:col>55</xdr:col>
      <xdr:colOff>50800</xdr:colOff>
      <xdr:row>92</xdr:row>
      <xdr:rowOff>138585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81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59862</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66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129220</xdr:rowOff>
    </xdr:from>
    <xdr:to>
      <xdr:col>50</xdr:col>
      <xdr:colOff>165100</xdr:colOff>
      <xdr:row>93</xdr:row>
      <xdr:rowOff>59370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9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75897</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67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86255</xdr:rowOff>
    </xdr:from>
    <xdr:to>
      <xdr:col>46</xdr:col>
      <xdr:colOff>38100</xdr:colOff>
      <xdr:row>93</xdr:row>
      <xdr:rowOff>16405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8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32932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63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157077</xdr:rowOff>
    </xdr:from>
    <xdr:to>
      <xdr:col>41</xdr:col>
      <xdr:colOff>101600</xdr:colOff>
      <xdr:row>92</xdr:row>
      <xdr:rowOff>87227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75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103754</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114078</xdr:rowOff>
    </xdr:from>
    <xdr:to>
      <xdr:col>36</xdr:col>
      <xdr:colOff>165100</xdr:colOff>
      <xdr:row>92</xdr:row>
      <xdr:rowOff>44228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7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60755</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49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165483</xdr:rowOff>
    </xdr:from>
    <xdr:to>
      <xdr:col>85</xdr:col>
      <xdr:colOff>127000</xdr:colOff>
      <xdr:row>35</xdr:row>
      <xdr:rowOff>144517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994783"/>
          <a:ext cx="838200" cy="15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144517</xdr:rowOff>
    </xdr:from>
    <xdr:to>
      <xdr:col>81</xdr:col>
      <xdr:colOff>50800</xdr:colOff>
      <xdr:row>36</xdr:row>
      <xdr:rowOff>22053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4526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22053</xdr:rowOff>
    </xdr:from>
    <xdr:to>
      <xdr:col>76</xdr:col>
      <xdr:colOff>114300</xdr:colOff>
      <xdr:row>36</xdr:row>
      <xdr:rowOff>81260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94253"/>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60474</xdr:rowOff>
    </xdr:from>
    <xdr:to>
      <xdr:col>71</xdr:col>
      <xdr:colOff>177800</xdr:colOff>
      <xdr:row>36</xdr:row>
      <xdr:rowOff>81260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32674"/>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43425</xdr:rowOff>
    </xdr:from>
    <xdr:to>
      <xdr:col>67</xdr:col>
      <xdr:colOff>101600</xdr:colOff>
      <xdr:row>36</xdr:row>
      <xdr:rowOff>145025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136152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114683</xdr:rowOff>
    </xdr:from>
    <xdr:to>
      <xdr:col>85</xdr:col>
      <xdr:colOff>177800</xdr:colOff>
      <xdr:row>35</xdr:row>
      <xdr:rowOff>44833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94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137560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9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93717</xdr:rowOff>
    </xdr:from>
    <xdr:to>
      <xdr:col>81</xdr:col>
      <xdr:colOff>101600</xdr:colOff>
      <xdr:row>36</xdr:row>
      <xdr:rowOff>23867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9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40394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6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142703</xdr:rowOff>
    </xdr:from>
    <xdr:to>
      <xdr:col>76</xdr:col>
      <xdr:colOff>165100</xdr:colOff>
      <xdr:row>36</xdr:row>
      <xdr:rowOff>72853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89380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30460</xdr:rowOff>
    </xdr:from>
    <xdr:to>
      <xdr:col>72</xdr:col>
      <xdr:colOff>38100</xdr:colOff>
      <xdr:row>36</xdr:row>
      <xdr:rowOff>132060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148587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9674</xdr:rowOff>
    </xdr:from>
    <xdr:to>
      <xdr:col>67</xdr:col>
      <xdr:colOff>101600</xdr:colOff>
      <xdr:row>36</xdr:row>
      <xdr:rowOff>111274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8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127801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5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86545</xdr:rowOff>
    </xdr:from>
    <xdr:to>
      <xdr:col>85</xdr:col>
      <xdr:colOff>127000</xdr:colOff>
      <xdr:row>55</xdr:row>
      <xdr:rowOff>80590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44845"/>
          <a:ext cx="838200" cy="1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56773</xdr:rowOff>
    </xdr:from>
    <xdr:to>
      <xdr:col>81</xdr:col>
      <xdr:colOff>50800</xdr:colOff>
      <xdr:row>55</xdr:row>
      <xdr:rowOff>80590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486523"/>
          <a:ext cx="889000" cy="2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56773</xdr:rowOff>
    </xdr:from>
    <xdr:to>
      <xdr:col>76</xdr:col>
      <xdr:colOff>114300</xdr:colOff>
      <xdr:row>55</xdr:row>
      <xdr:rowOff>163975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486523"/>
          <a:ext cx="889000" cy="10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150891</xdr:rowOff>
    </xdr:from>
    <xdr:to>
      <xdr:col>71</xdr:col>
      <xdr:colOff>177800</xdr:colOff>
      <xdr:row>55</xdr:row>
      <xdr:rowOff>163975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237741"/>
          <a:ext cx="889000" cy="3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155673</xdr:rowOff>
    </xdr:from>
    <xdr:to>
      <xdr:col>67</xdr:col>
      <xdr:colOff>101600</xdr:colOff>
      <xdr:row>57</xdr:row>
      <xdr:rowOff>85823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76950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35745</xdr:rowOff>
    </xdr:from>
    <xdr:to>
      <xdr:col>85</xdr:col>
      <xdr:colOff>177800</xdr:colOff>
      <xdr:row>54</xdr:row>
      <xdr:rowOff>137345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2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58622</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4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29790</xdr:rowOff>
    </xdr:from>
    <xdr:to>
      <xdr:col>81</xdr:col>
      <xdr:colOff>101600</xdr:colOff>
      <xdr:row>55</xdr:row>
      <xdr:rowOff>131390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5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147917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3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5973</xdr:rowOff>
    </xdr:from>
    <xdr:to>
      <xdr:col>76</xdr:col>
      <xdr:colOff>165100</xdr:colOff>
      <xdr:row>55</xdr:row>
      <xdr:rowOff>107573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124100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113175</xdr:rowOff>
    </xdr:from>
    <xdr:to>
      <xdr:col>72</xdr:col>
      <xdr:colOff>38100</xdr:colOff>
      <xdr:row>56</xdr:row>
      <xdr:rowOff>43325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59852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3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100091</xdr:rowOff>
    </xdr:from>
    <xdr:to>
      <xdr:col>67</xdr:col>
      <xdr:colOff>101600</xdr:colOff>
      <xdr:row>54</xdr:row>
      <xdr:rowOff>30241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1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46768</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896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71859</xdr:rowOff>
    </xdr:from>
    <xdr:to>
      <xdr:col>85</xdr:col>
      <xdr:colOff>127000</xdr:colOff>
      <xdr:row>78</xdr:row>
      <xdr:rowOff>135894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44959"/>
          <a:ext cx="838200" cy="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104246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7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135894</xdr:rowOff>
    </xdr:from>
    <xdr:to>
      <xdr:col>81</xdr:col>
      <xdr:colOff>50800</xdr:colOff>
      <xdr:row>79</xdr:row>
      <xdr:rowOff>20329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08994"/>
          <a:ext cx="889000" cy="5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20329</xdr:rowOff>
    </xdr:from>
    <xdr:to>
      <xdr:col>76</xdr:col>
      <xdr:colOff>114300</xdr:colOff>
      <xdr:row>79</xdr:row>
      <xdr:rowOff>26772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64879"/>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26772</xdr:rowOff>
    </xdr:from>
    <xdr:to>
      <xdr:col>71</xdr:col>
      <xdr:colOff>177800</xdr:colOff>
      <xdr:row>79</xdr:row>
      <xdr:rowOff>42450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71322"/>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137863</xdr:rowOff>
    </xdr:from>
    <xdr:to>
      <xdr:col>67</xdr:col>
      <xdr:colOff>101600</xdr:colOff>
      <xdr:row>79</xdr:row>
      <xdr:rowOff>68013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84540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21059</xdr:rowOff>
    </xdr:from>
    <xdr:to>
      <xdr:col>85</xdr:col>
      <xdr:colOff>177800</xdr:colOff>
      <xdr:row>78</xdr:row>
      <xdr:rowOff>122659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43936</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85094</xdr:rowOff>
    </xdr:from>
    <xdr:to>
      <xdr:col>81</xdr:col>
      <xdr:colOff>101600</xdr:colOff>
      <xdr:row>79</xdr:row>
      <xdr:rowOff>15244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31771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2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140979</xdr:rowOff>
    </xdr:from>
    <xdr:to>
      <xdr:col>76</xdr:col>
      <xdr:colOff>165100</xdr:colOff>
      <xdr:row>79</xdr:row>
      <xdr:rowOff>71129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87656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28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147422</xdr:rowOff>
    </xdr:from>
    <xdr:to>
      <xdr:col>72</xdr:col>
      <xdr:colOff>38100</xdr:colOff>
      <xdr:row>79</xdr:row>
      <xdr:rowOff>77572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94099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29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163100</xdr:rowOff>
    </xdr:from>
    <xdr:to>
      <xdr:col>67</xdr:col>
      <xdr:colOff>101600</xdr:colOff>
      <xdr:row>79</xdr:row>
      <xdr:rowOff>93250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84377</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126433</xdr:rowOff>
    </xdr:from>
    <xdr:to>
      <xdr:col>85</xdr:col>
      <xdr:colOff>127000</xdr:colOff>
      <xdr:row>92</xdr:row>
      <xdr:rowOff>64892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556933"/>
          <a:ext cx="838200" cy="2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64892</xdr:rowOff>
    </xdr:from>
    <xdr:to>
      <xdr:col>81</xdr:col>
      <xdr:colOff>50800</xdr:colOff>
      <xdr:row>92</xdr:row>
      <xdr:rowOff>79651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838292"/>
          <a:ext cx="889000" cy="1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79651</xdr:rowOff>
    </xdr:from>
    <xdr:to>
      <xdr:col>76</xdr:col>
      <xdr:colOff>114300</xdr:colOff>
      <xdr:row>92</xdr:row>
      <xdr:rowOff>139215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853051"/>
          <a:ext cx="889000" cy="5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77493</xdr:rowOff>
    </xdr:from>
    <xdr:to>
      <xdr:col>71</xdr:col>
      <xdr:colOff>177800</xdr:colOff>
      <xdr:row>92</xdr:row>
      <xdr:rowOff>139215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85089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91159</xdr:rowOff>
    </xdr:from>
    <xdr:to>
      <xdr:col>67</xdr:col>
      <xdr:colOff>101600</xdr:colOff>
      <xdr:row>96</xdr:row>
      <xdr:rowOff>21309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7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7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75633</xdr:rowOff>
    </xdr:from>
    <xdr:to>
      <xdr:col>85</xdr:col>
      <xdr:colOff>177800</xdr:colOff>
      <xdr:row>91</xdr:row>
      <xdr:rowOff>5783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5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162010</xdr:rowOff>
    </xdr:from>
    <xdr:ext cx="599010"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42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14092</xdr:rowOff>
    </xdr:from>
    <xdr:to>
      <xdr:col>81</xdr:col>
      <xdr:colOff>101600</xdr:colOff>
      <xdr:row>92</xdr:row>
      <xdr:rowOff>115692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7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132219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181795" y="1556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28851</xdr:rowOff>
    </xdr:from>
    <xdr:to>
      <xdr:col>76</xdr:col>
      <xdr:colOff>165100</xdr:colOff>
      <xdr:row>92</xdr:row>
      <xdr:rowOff>130451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146978</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57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88415</xdr:rowOff>
    </xdr:from>
    <xdr:to>
      <xdr:col>72</xdr:col>
      <xdr:colOff>38100</xdr:colOff>
      <xdr:row>93</xdr:row>
      <xdr:rowOff>18565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8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35092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63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26693</xdr:rowOff>
    </xdr:from>
    <xdr:to>
      <xdr:col>67</xdr:col>
      <xdr:colOff>101600</xdr:colOff>
      <xdr:row>92</xdr:row>
      <xdr:rowOff>128293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144820</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57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19575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213,179</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円となっており、前年度比及び類似団体と比べて高くなっている。その要因として、物価高騰対策に係る給付金の支給や障害者福祉施設整備事業を実施したこと等が挙げられる。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89,727</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円となっており、前年度比及び類似団体と比べて高くなっている。その要因として、公立香住病院事業企業会計や水道事業企業会計への繰出金の増等が挙げられる。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48,421</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円となっており、前年度比及び類似団体と比べて高くなっている。その要因として、地域防災拠点整備事業の実施による増等が挙げられる。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109,883</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円となっており、前年度比及び類似団体と比べて高くなっている。その要因として、小代中学校体育館整備事業の実施による増等が挙げられる。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37,806</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号に係る災害復旧事業の実施による増等が挙げられる。　　　　　</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財政調整基金については、適切な財源の確保と歳出の精査によって大規模な取り崩しを回避しており、令和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年台風</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号災害関連事業の実施等による財源不足分を取り崩したことなどが影響し減となったが、令和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年度は決算剰余金の積み立て等により増となった。</a:t>
          </a:r>
        </a:p>
        <a:p>
          <a:r>
            <a:rPr kumimoji="1" lang="ja-JP" altLang="en-US" sz="1200">
              <a:latin typeface="ＭＳ ゴシック" pitchFamily="49" charset="-128"/>
              <a:ea typeface="ＭＳ ゴシック" pitchFamily="49" charset="-128"/>
            </a:rPr>
            <a:t>　実質収支額の標準財政規模に対する割合は、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％程度で推移している。</a:t>
          </a:r>
        </a:p>
        <a:p>
          <a:r>
            <a:rPr kumimoji="1" lang="ja-JP" altLang="en-US" sz="12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年度まで、全ての会計で黒字となっている。</a:t>
          </a:r>
        </a:p>
        <a:p>
          <a:r>
            <a:rPr kumimoji="1" lang="ja-JP" altLang="en-US" sz="1400">
              <a:latin typeface="ＭＳ ゴシック" pitchFamily="49" charset="-128"/>
              <a:ea typeface="ＭＳ ゴシック" pitchFamily="49" charset="-128"/>
            </a:rPr>
            <a:t>　経営の健全化に向けた取組として、公営企業会計のうち水道事業企業会計では、将来的に資金不足が生じないようにするため、令和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年度に水道料金の改定を実施した。下水道事業企業会計では、企業債利息の負担軽減を図るため、令和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年度から下水道事業資本費平準化債の借入れを発行可能額の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に抑制するとともに、維持管理経費の削減を図るため、処理区の統合等を行ってきた。</a:t>
          </a:r>
        </a:p>
        <a:p>
          <a:r>
            <a:rPr kumimoji="1" lang="ja-JP" altLang="en-US" sz="1400">
              <a:latin typeface="ＭＳ ゴシック" pitchFamily="49" charset="-128"/>
              <a:ea typeface="ＭＳ ゴシック" pitchFamily="49" charset="-128"/>
            </a:rPr>
            <a:t>　また、公立香住病院事業企業会計においては、令和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カ年計画で、老朽化した透析棟の建て替え等を行う「旧館等改築事業」を進めるなど、持続的な医療を提供するための大型事業も行った。</a:t>
          </a:r>
        </a:p>
        <a:p>
          <a:r>
            <a:rPr kumimoji="1" lang="ja-JP" altLang="en-US" sz="1400">
              <a:latin typeface="ＭＳ ゴシック" pitchFamily="49" charset="-128"/>
              <a:ea typeface="ＭＳ ゴシック" pitchFamily="49" charset="-128"/>
            </a:rPr>
            <a:t>　今後、人口減少等の影響による普通交付税・料金収入等の減少や、施設の老朽化及び耐用年数の到来に伴う更新費用等の発生が見込まれているが、住民サービスの向上に必要な事業の推進と財政の健全性維持の両立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T5" sqref="CT5:DA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17843288</v>
      </c>
      <c r="BO4" s="449"/>
      <c r="BP4" s="449"/>
      <c r="BQ4" s="449"/>
      <c r="BR4" s="449"/>
      <c r="BS4" s="449"/>
      <c r="BT4" s="449"/>
      <c r="BU4" s="450"/>
      <c r="BV4" s="448">
        <v>16333811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9.1</v>
      </c>
      <c r="CU4" s="589"/>
      <c r="CV4" s="589"/>
      <c r="CW4" s="589"/>
      <c r="CX4" s="589"/>
      <c r="CY4" s="589"/>
      <c r="CZ4" s="589"/>
      <c r="DA4" s="590"/>
      <c r="DB4" s="588">
        <v>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16969138</v>
      </c>
      <c r="BO5" s="420"/>
      <c r="BP5" s="420"/>
      <c r="BQ5" s="420"/>
      <c r="BR5" s="420"/>
      <c r="BS5" s="420"/>
      <c r="BT5" s="420"/>
      <c r="BU5" s="421"/>
      <c r="BV5" s="419">
        <v>15304954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95.7</v>
      </c>
      <c r="CU5" s="417"/>
      <c r="CV5" s="417"/>
      <c r="CW5" s="417"/>
      <c r="CX5" s="417"/>
      <c r="CY5" s="417"/>
      <c r="CZ5" s="417"/>
      <c r="DA5" s="418"/>
      <c r="DB5" s="416">
        <v>92.7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874150</v>
      </c>
      <c r="BO6" s="420"/>
      <c r="BP6" s="420"/>
      <c r="BQ6" s="420"/>
      <c r="BR6" s="420"/>
      <c r="BS6" s="420"/>
      <c r="BT6" s="420"/>
      <c r="BU6" s="421"/>
      <c r="BV6" s="419">
        <v>1028857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95.9</v>
      </c>
      <c r="CU6" s="563"/>
      <c r="CV6" s="563"/>
      <c r="CW6" s="563"/>
      <c r="CX6" s="563"/>
      <c r="CY6" s="563"/>
      <c r="CZ6" s="563"/>
      <c r="DA6" s="564"/>
      <c r="DB6" s="562">
        <v>93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117973</v>
      </c>
      <c r="BO7" s="420"/>
      <c r="BP7" s="420"/>
      <c r="BQ7" s="420"/>
      <c r="BR7" s="420"/>
      <c r="BS7" s="420"/>
      <c r="BT7" s="420"/>
      <c r="BU7" s="421"/>
      <c r="BV7" s="419">
        <v>371575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8345996</v>
      </c>
      <c r="CU7" s="420"/>
      <c r="CV7" s="420"/>
      <c r="CW7" s="420"/>
      <c r="CX7" s="420"/>
      <c r="CY7" s="420"/>
      <c r="CZ7" s="420"/>
      <c r="DA7" s="421"/>
      <c r="DB7" s="419">
        <v>8235103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756177</v>
      </c>
      <c r="BO8" s="420"/>
      <c r="BP8" s="420"/>
      <c r="BQ8" s="420"/>
      <c r="BR8" s="420"/>
      <c r="BS8" s="420"/>
      <c r="BT8" s="420"/>
      <c r="BU8" s="421"/>
      <c r="BV8" s="419">
        <v>657282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0.23</v>
      </c>
      <c r="CU8" s="523"/>
      <c r="CV8" s="523"/>
      <c r="CW8" s="523"/>
      <c r="CX8" s="523"/>
      <c r="CY8" s="523"/>
      <c r="CZ8" s="523"/>
      <c r="DA8" s="524"/>
      <c r="DB8" s="522">
        <v>0.23</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16064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98895</v>
      </c>
      <c r="BO9" s="420"/>
      <c r="BP9" s="420"/>
      <c r="BQ9" s="420"/>
      <c r="BR9" s="420"/>
      <c r="BS9" s="420"/>
      <c r="BT9" s="420"/>
      <c r="BU9" s="421"/>
      <c r="BV9" s="419">
        <v>-78384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19.399999999999999</v>
      </c>
      <c r="CU9" s="417"/>
      <c r="CV9" s="417"/>
      <c r="CW9" s="417"/>
      <c r="CX9" s="417"/>
      <c r="CY9" s="417"/>
      <c r="CZ9" s="417"/>
      <c r="DA9" s="418"/>
      <c r="DB9" s="416">
        <v>16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18070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7356</v>
      </c>
      <c r="BO10" s="420"/>
      <c r="BP10" s="420"/>
      <c r="BQ10" s="420"/>
      <c r="BR10" s="420"/>
      <c r="BS10" s="420"/>
      <c r="BT10" s="420"/>
      <c r="BU10" s="421"/>
      <c r="BV10" s="419">
        <v>58512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286788</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15303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171124</v>
      </c>
      <c r="BO12" s="420"/>
      <c r="BP12" s="420"/>
      <c r="BQ12" s="420"/>
      <c r="BR12" s="420"/>
      <c r="BS12" s="420"/>
      <c r="BT12" s="420"/>
      <c r="BU12" s="421"/>
      <c r="BV12" s="419">
        <v>642566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15089</v>
      </c>
      <c r="S13" s="507"/>
      <c r="T13" s="507"/>
      <c r="U13" s="507"/>
      <c r="V13" s="508"/>
      <c r="W13" s="509" t="s">
        <v>131</v>
      </c>
      <c r="X13" s="405"/>
      <c r="Y13" s="405"/>
      <c r="Z13" s="405"/>
      <c r="AA13" s="405"/>
      <c r="AB13" s="406"/>
      <c r="AC13" s="372">
        <v>836</v>
      </c>
      <c r="AD13" s="373"/>
      <c r="AE13" s="373"/>
      <c r="AF13" s="373"/>
      <c r="AG13" s="374"/>
      <c r="AH13" s="372">
        <v>1124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221915</v>
      </c>
      <c r="BO13" s="420"/>
      <c r="BP13" s="420"/>
      <c r="BQ13" s="420"/>
      <c r="BR13" s="420"/>
      <c r="BS13" s="420"/>
      <c r="BT13" s="420"/>
      <c r="BU13" s="421"/>
      <c r="BV13" s="419">
        <v>-662438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11.4</v>
      </c>
      <c r="CU13" s="417"/>
      <c r="CV13" s="417"/>
      <c r="CW13" s="417"/>
      <c r="CX13" s="417"/>
      <c r="CY13" s="417"/>
      <c r="CZ13" s="417"/>
      <c r="DA13" s="418"/>
      <c r="DB13" s="416">
        <v>10.199999999999999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15657</v>
      </c>
      <c r="S14" s="507"/>
      <c r="T14" s="507"/>
      <c r="U14" s="507"/>
      <c r="V14" s="508"/>
      <c r="W14" s="510"/>
      <c r="X14" s="408"/>
      <c r="Y14" s="408"/>
      <c r="Z14" s="408"/>
      <c r="AA14" s="408"/>
      <c r="AB14" s="409"/>
      <c r="AC14" s="499">
        <v>10.7</v>
      </c>
      <c r="AD14" s="500"/>
      <c r="AE14" s="500"/>
      <c r="AF14" s="500"/>
      <c r="AG14" s="501"/>
      <c r="AH14" s="499">
        <v>12.8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17.600000000000001</v>
      </c>
      <c r="CU14" s="517"/>
      <c r="CV14" s="517"/>
      <c r="CW14" s="517"/>
      <c r="CX14" s="517"/>
      <c r="CY14" s="517"/>
      <c r="CZ14" s="517"/>
      <c r="DA14" s="518"/>
      <c r="DB14" s="516">
        <v>24.1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15470</v>
      </c>
      <c r="S15" s="507"/>
      <c r="T15" s="507"/>
      <c r="U15" s="507"/>
      <c r="V15" s="508"/>
      <c r="W15" s="509" t="s">
        <v>137</v>
      </c>
      <c r="X15" s="405"/>
      <c r="Y15" s="405"/>
      <c r="Z15" s="405"/>
      <c r="AA15" s="405"/>
      <c r="AB15" s="406"/>
      <c r="AC15" s="372">
        <v>2106</v>
      </c>
      <c r="AD15" s="373"/>
      <c r="AE15" s="373"/>
      <c r="AF15" s="373"/>
      <c r="AG15" s="374"/>
      <c r="AH15" s="372">
        <v>2490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1827017</v>
      </c>
      <c r="BO15" s="449"/>
      <c r="BP15" s="449"/>
      <c r="BQ15" s="449"/>
      <c r="BR15" s="449"/>
      <c r="BS15" s="449"/>
      <c r="BT15" s="449"/>
      <c r="BU15" s="450"/>
      <c r="BV15" s="448">
        <v>1844326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27.1</v>
      </c>
      <c r="AD16" s="500"/>
      <c r="AE16" s="500"/>
      <c r="AF16" s="500"/>
      <c r="AG16" s="501"/>
      <c r="AH16" s="499">
        <v>28.3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7903720</v>
      </c>
      <c r="BO16" s="420"/>
      <c r="BP16" s="420"/>
      <c r="BQ16" s="420"/>
      <c r="BR16" s="420"/>
      <c r="BS16" s="420"/>
      <c r="BT16" s="420"/>
      <c r="BU16" s="421"/>
      <c r="BV16" s="419">
        <v>7751813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4843</v>
      </c>
      <c r="AD17" s="373"/>
      <c r="AE17" s="373"/>
      <c r="AF17" s="373"/>
      <c r="AG17" s="374"/>
      <c r="AH17" s="372">
        <v>5200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2266363</v>
      </c>
      <c r="BO17" s="420"/>
      <c r="BP17" s="420"/>
      <c r="BQ17" s="420"/>
      <c r="BR17" s="420"/>
      <c r="BS17" s="420"/>
      <c r="BT17" s="420"/>
      <c r="BU17" s="421"/>
      <c r="BV17" s="419">
        <v>2294054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368.77</v>
      </c>
      <c r="M18" s="472"/>
      <c r="N18" s="472"/>
      <c r="O18" s="472"/>
      <c r="P18" s="472"/>
      <c r="Q18" s="472"/>
      <c r="R18" s="473"/>
      <c r="S18" s="473"/>
      <c r="T18" s="473"/>
      <c r="U18" s="473"/>
      <c r="V18" s="474"/>
      <c r="W18" s="490"/>
      <c r="X18" s="491"/>
      <c r="Y18" s="491"/>
      <c r="Z18" s="491"/>
      <c r="AA18" s="491"/>
      <c r="AB18" s="515"/>
      <c r="AC18" s="389">
        <v>62.2</v>
      </c>
      <c r="AD18" s="390"/>
      <c r="AE18" s="390"/>
      <c r="AF18" s="390"/>
      <c r="AG18" s="475"/>
      <c r="AH18" s="389">
        <v>59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8065558</v>
      </c>
      <c r="BO18" s="420"/>
      <c r="BP18" s="420"/>
      <c r="BQ18" s="420"/>
      <c r="BR18" s="420"/>
      <c r="BS18" s="420"/>
      <c r="BT18" s="420"/>
      <c r="BU18" s="421"/>
      <c r="BV18" s="419">
        <v>7644896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11917739</v>
      </c>
      <c r="BO19" s="420"/>
      <c r="BP19" s="420"/>
      <c r="BQ19" s="420"/>
      <c r="BR19" s="420"/>
      <c r="BS19" s="420"/>
      <c r="BT19" s="420"/>
      <c r="BU19" s="421"/>
      <c r="BV19" s="419">
        <v>11802148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5912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17125290</v>
      </c>
      <c r="BO22" s="449"/>
      <c r="BP22" s="449"/>
      <c r="BQ22" s="449"/>
      <c r="BR22" s="449"/>
      <c r="BS22" s="449"/>
      <c r="BT22" s="449"/>
      <c r="BU22" s="450"/>
      <c r="BV22" s="448">
        <v>17709893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11622716</v>
      </c>
      <c r="BO23" s="420"/>
      <c r="BP23" s="420"/>
      <c r="BQ23" s="420"/>
      <c r="BR23" s="420"/>
      <c r="BS23" s="420"/>
      <c r="BT23" s="420"/>
      <c r="BU23" s="421"/>
      <c r="BV23" s="419">
        <v>11897517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7520</v>
      </c>
      <c r="R24" s="373"/>
      <c r="S24" s="373"/>
      <c r="T24" s="373"/>
      <c r="U24" s="373"/>
      <c r="V24" s="374"/>
      <c r="W24" s="462"/>
      <c r="X24" s="399"/>
      <c r="Y24" s="400"/>
      <c r="Z24" s="375" t="s">
        <v>162</v>
      </c>
      <c r="AA24" s="376"/>
      <c r="AB24" s="376"/>
      <c r="AC24" s="376"/>
      <c r="AD24" s="376"/>
      <c r="AE24" s="376"/>
      <c r="AF24" s="376"/>
      <c r="AG24" s="377"/>
      <c r="AH24" s="372">
        <v>161</v>
      </c>
      <c r="AI24" s="373"/>
      <c r="AJ24" s="373"/>
      <c r="AK24" s="373"/>
      <c r="AL24" s="374"/>
      <c r="AM24" s="372">
        <v>504413</v>
      </c>
      <c r="AN24" s="373"/>
      <c r="AO24" s="373"/>
      <c r="AP24" s="373"/>
      <c r="AQ24" s="373"/>
      <c r="AR24" s="374"/>
      <c r="AS24" s="372">
        <v>3133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13926430</v>
      </c>
      <c r="BO24" s="420"/>
      <c r="BP24" s="420"/>
      <c r="BQ24" s="420"/>
      <c r="BR24" s="420"/>
      <c r="BS24" s="420"/>
      <c r="BT24" s="420"/>
      <c r="BU24" s="421"/>
      <c r="BV24" s="419">
        <v>13826878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6160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646591</v>
      </c>
      <c r="BO25" s="449"/>
      <c r="BP25" s="449"/>
      <c r="BQ25" s="449"/>
      <c r="BR25" s="449"/>
      <c r="BS25" s="449"/>
      <c r="BT25" s="449"/>
      <c r="BU25" s="450"/>
      <c r="BV25" s="448">
        <v>929853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5640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19019</v>
      </c>
      <c r="AN26" s="373"/>
      <c r="AO26" s="373"/>
      <c r="AP26" s="373"/>
      <c r="AQ26" s="373"/>
      <c r="AR26" s="374"/>
      <c r="AS26" s="372">
        <v>2717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3210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29862</v>
      </c>
      <c r="AN27" s="373"/>
      <c r="AO27" s="373"/>
      <c r="AP27" s="373"/>
      <c r="AQ27" s="373"/>
      <c r="AR27" s="374"/>
      <c r="AS27" s="372">
        <v>3318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351844</v>
      </c>
      <c r="BO27" s="454"/>
      <c r="BP27" s="454"/>
      <c r="BQ27" s="454"/>
      <c r="BR27" s="454"/>
      <c r="BS27" s="454"/>
      <c r="BT27" s="454"/>
      <c r="BU27" s="455"/>
      <c r="BV27" s="453">
        <v>351841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2370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3927375</v>
      </c>
      <c r="BO28" s="449"/>
      <c r="BP28" s="449"/>
      <c r="BQ28" s="449"/>
      <c r="BR28" s="449"/>
      <c r="BS28" s="449"/>
      <c r="BT28" s="449"/>
      <c r="BU28" s="450"/>
      <c r="BV28" s="448">
        <v>3762143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2140</v>
      </c>
      <c r="R29" s="373"/>
      <c r="S29" s="373"/>
      <c r="T29" s="373"/>
      <c r="U29" s="373"/>
      <c r="V29" s="374"/>
      <c r="W29" s="463"/>
      <c r="X29" s="464"/>
      <c r="Y29" s="465"/>
      <c r="Z29" s="375" t="s">
        <v>177</v>
      </c>
      <c r="AA29" s="376"/>
      <c r="AB29" s="376"/>
      <c r="AC29" s="376"/>
      <c r="AD29" s="376"/>
      <c r="AE29" s="376"/>
      <c r="AF29" s="376"/>
      <c r="AG29" s="377"/>
      <c r="AH29" s="372">
        <v>170</v>
      </c>
      <c r="AI29" s="373"/>
      <c r="AJ29" s="373"/>
      <c r="AK29" s="373"/>
      <c r="AL29" s="374"/>
      <c r="AM29" s="372">
        <v>534275</v>
      </c>
      <c r="AN29" s="373"/>
      <c r="AO29" s="373"/>
      <c r="AP29" s="373"/>
      <c r="AQ29" s="373"/>
      <c r="AR29" s="374"/>
      <c r="AS29" s="372">
        <v>3143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182773</v>
      </c>
      <c r="BO29" s="420"/>
      <c r="BP29" s="420"/>
      <c r="BQ29" s="420"/>
      <c r="BR29" s="420"/>
      <c r="BS29" s="420"/>
      <c r="BT29" s="420"/>
      <c r="BU29" s="421"/>
      <c r="BV29" s="419">
        <v>443634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3972287</v>
      </c>
      <c r="BO30" s="454"/>
      <c r="BP30" s="454"/>
      <c r="BQ30" s="454"/>
      <c r="BR30" s="454"/>
      <c r="BS30" s="454"/>
      <c r="BT30" s="454"/>
      <c r="BU30" s="455"/>
      <c r="BV30" s="453">
        <v>3914355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公立香住病院事業企業会計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IF('各会計、関係団体の財政状況及び健全化判断比率'!B35="","",'各会計、関係団体の財政状況及び健全化判断比率'!B35)</f>
        <v>町立地方卸売市場事業特別会計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公立八鹿病院組合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㈱むらおか振興公社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水道事業企業会計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北但行政事務組合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下水道事業企業会計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美方郡広域事務組合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IF('各会計、関係団体の財政状況及び健全化判断比率'!B34="","",'各会計、関係団体の財政状況及び健全化判断比率'!B34)</f>
        <v>国民宿舎事業企業会計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但馬広域行政事務組合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兵庫県市町村職員退職手当組合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兵庫県町議会議員公務災害補償組合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兵庫県後期高齢者医療広域連合（一般会計）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兵庫県後期高齢者医療広域連合（特別会計）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xY8InmIT2gTWcv/8bPeVwLqV9MwjTtzi0iowC/yq19LCPRMGSoLtk1TnkmYLEiggy8K/YTyNMeXQACnGFgvhA==" saltValue="1Ca2vTxOnTNiKqhyV6vH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J41" sqref="J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v>3.74</v>
      </c>
      <c r="G34" s="33">
        <v>6.33</v>
      </c>
      <c r="H34" s="33">
        <v>8.8800000000000008</v>
      </c>
      <c r="I34" s="33">
        <v>7.98</v>
      </c>
      <c r="J34" s="34">
        <v>9.06</v>
      </c>
      <c r="K34" s="22"/>
      <c r="L34" s="22"/>
      <c r="M34" s="22"/>
      <c r="N34" s="22"/>
      <c r="O34" s="22"/>
      <c r="P34" s="22"/>
    </row>
    <row r="35" spans="1:16" ht="39" customHeight="1" x14ac:dyDescent="0.15">
      <c r="A35" s="22"/>
      <c r="B35" s="35"/>
      <c r="C35" s="1145" t="s">
        <v>538</v>
      </c>
      <c r="D35" s="1146"/>
      <c r="E35" s="1147"/>
      <c r="F35" s="36">
        <v>0.92</v>
      </c>
      <c r="G35" s="37">
        <v>1</v>
      </c>
      <c r="H35" s="37">
        <v>1.1200000000000001</v>
      </c>
      <c r="I35" s="37">
        <v>1.03</v>
      </c>
      <c r="J35" s="38">
        <v>0.8</v>
      </c>
      <c r="K35" s="22"/>
      <c r="L35" s="22"/>
      <c r="M35" s="22"/>
      <c r="N35" s="22"/>
      <c r="O35" s="22"/>
      <c r="P35" s="22"/>
    </row>
    <row r="36" spans="1:16" ht="39" customHeight="1" x14ac:dyDescent="0.15">
      <c r="A36" s="22"/>
      <c r="B36" s="35"/>
      <c r="C36" s="1145" t="s">
        <v>539</v>
      </c>
      <c r="D36" s="1146"/>
      <c r="E36" s="1147"/>
      <c r="F36" s="36">
        <v>0.49</v>
      </c>
      <c r="G36" s="37">
        <v>0.08</v>
      </c>
      <c r="H36" s="37">
        <v>0.27</v>
      </c>
      <c r="I36" s="37">
        <v>0.23</v>
      </c>
      <c r="J36" s="38">
        <v>0.23</v>
      </c>
      <c r="K36" s="22"/>
      <c r="L36" s="22"/>
      <c r="M36" s="22"/>
      <c r="N36" s="22"/>
      <c r="O36" s="22"/>
      <c r="P36" s="22"/>
    </row>
    <row r="37" spans="1:16" ht="39" customHeight="1" x14ac:dyDescent="0.15">
      <c r="A37" s="22"/>
      <c r="B37" s="35"/>
      <c r="C37" s="1145" t="s">
        <v>540</v>
      </c>
      <c r="D37" s="1146"/>
      <c r="E37" s="1147"/>
      <c r="F37" s="36">
        <v>1.25</v>
      </c>
      <c r="G37" s="37">
        <v>1.03</v>
      </c>
      <c r="H37" s="37">
        <v>0.21</v>
      </c>
      <c r="I37" s="37">
        <v>0.18</v>
      </c>
      <c r="J37" s="38">
        <v>0.22</v>
      </c>
      <c r="K37" s="22"/>
      <c r="L37" s="22"/>
      <c r="M37" s="22"/>
      <c r="N37" s="22"/>
      <c r="O37" s="22"/>
      <c r="P37" s="22"/>
    </row>
    <row r="38" spans="1:16" ht="39" customHeight="1" x14ac:dyDescent="0.15">
      <c r="A38" s="22"/>
      <c r="B38" s="35"/>
      <c r="C38" s="1145" t="s">
        <v>541</v>
      </c>
      <c r="D38" s="1146"/>
      <c r="E38" s="1147"/>
      <c r="F38" s="36">
        <v>0</v>
      </c>
      <c r="G38" s="37">
        <v>0.19</v>
      </c>
      <c r="H38" s="37">
        <v>0.62</v>
      </c>
      <c r="I38" s="37">
        <v>0.74</v>
      </c>
      <c r="J38" s="38">
        <v>0.18</v>
      </c>
      <c r="K38" s="22"/>
      <c r="L38" s="22"/>
      <c r="M38" s="22"/>
      <c r="N38" s="22"/>
      <c r="O38" s="22"/>
      <c r="P38" s="22"/>
    </row>
    <row r="39" spans="1:16" ht="39" customHeight="1" x14ac:dyDescent="0.15">
      <c r="A39" s="22"/>
      <c r="B39" s="35"/>
      <c r="C39" s="1145" t="s">
        <v>542</v>
      </c>
      <c r="D39" s="1146"/>
      <c r="E39" s="1147"/>
      <c r="F39" s="36">
        <v>0.13</v>
      </c>
      <c r="G39" s="37">
        <v>0.13</v>
      </c>
      <c r="H39" s="37">
        <v>0.32</v>
      </c>
      <c r="I39" s="37">
        <v>7.0000000000000007E-2</v>
      </c>
      <c r="J39" s="38">
        <v>0.06</v>
      </c>
      <c r="K39" s="22"/>
      <c r="L39" s="22"/>
      <c r="M39" s="22"/>
      <c r="N39" s="22"/>
      <c r="O39" s="22"/>
      <c r="P39" s="22"/>
    </row>
    <row r="40" spans="1:16" ht="39" customHeight="1" x14ac:dyDescent="0.15">
      <c r="A40" s="22"/>
      <c r="B40" s="35"/>
      <c r="C40" s="1145" t="s">
        <v>543</v>
      </c>
      <c r="D40" s="1146"/>
      <c r="E40" s="1147"/>
      <c r="F40" s="36" t="s">
        <v>491</v>
      </c>
      <c r="G40" s="37" t="s">
        <v>491</v>
      </c>
      <c r="H40" s="37" t="s">
        <v>491</v>
      </c>
      <c r="I40" s="37">
        <v>0.01</v>
      </c>
      <c r="J40" s="38">
        <v>0.02</v>
      </c>
      <c r="K40" s="22"/>
      <c r="L40" s="22"/>
      <c r="M40" s="22"/>
      <c r="N40" s="22"/>
      <c r="O40" s="22"/>
      <c r="P40" s="22"/>
    </row>
    <row r="41" spans="1:16" ht="39" customHeight="1" x14ac:dyDescent="0.15">
      <c r="A41" s="22"/>
      <c r="B41" s="35"/>
      <c r="C41" s="1145" t="s">
        <v>544</v>
      </c>
      <c r="D41" s="1146"/>
      <c r="E41" s="1147"/>
      <c r="F41" s="36">
        <v>0.03</v>
      </c>
      <c r="G41" s="37">
        <v>0</v>
      </c>
      <c r="H41" s="37">
        <v>0</v>
      </c>
      <c r="I41" s="37">
        <v>7.0000000000000007E-2</v>
      </c>
      <c r="J41" s="38">
        <v>0.01</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y0JSv1br6LXUHOxxoylwiSFOLcdmsJgLY5niiw5S3rr9/xTGB9aumPT6MDCZjeL/XjKNpBCrJ4IsaaItEsABw==" saltValue="edD2GL6F/4kFRKi5Zl5A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4"/>
  <sheetViews>
    <sheetView showGridLines="0" zoomScale="80" zoomScaleNormal="80" zoomScaleSheetLayoutView="55" workbookViewId="0">
      <selection activeCell="N45" sqref="N45:N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1913</v>
      </c>
      <c r="L45" s="60">
        <v>1851</v>
      </c>
      <c r="M45" s="60">
        <v>1908</v>
      </c>
      <c r="N45" s="60">
        <v>1889</v>
      </c>
      <c r="O45" s="61">
        <v>2018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v>23</v>
      </c>
      <c r="L47" s="64">
        <v>23</v>
      </c>
      <c r="M47" s="64" t="s">
        <v>491</v>
      </c>
      <c r="N47" s="64" t="s">
        <v>491</v>
      </c>
      <c r="O47" s="65">
        <v>2</v>
      </c>
      <c r="P47" s="48"/>
      <c r="Q47" s="48"/>
      <c r="R47" s="48"/>
      <c r="S47" s="48"/>
      <c r="T47" s="48"/>
      <c r="U47" s="48"/>
    </row>
    <row r="48" spans="1:21" ht="30.75" customHeight="1" x14ac:dyDescent="0.15">
      <c r="A48" s="48"/>
      <c r="B48" s="1178"/>
      <c r="C48" s="1179"/>
      <c r="D48" s="62"/>
      <c r="E48" s="1155" t="s">
        <v>13</v>
      </c>
      <c r="F48" s="1155"/>
      <c r="G48" s="1155"/>
      <c r="H48" s="1155"/>
      <c r="I48" s="1155"/>
      <c r="J48" s="1156"/>
      <c r="K48" s="63">
        <v>852</v>
      </c>
      <c r="L48" s="64">
        <v>775</v>
      </c>
      <c r="M48" s="64">
        <v>758</v>
      </c>
      <c r="N48" s="64">
        <v>840</v>
      </c>
      <c r="O48" s="65">
        <v>713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18</v>
      </c>
      <c r="L49" s="64">
        <v>20</v>
      </c>
      <c r="M49" s="64">
        <v>16</v>
      </c>
      <c r="N49" s="64">
        <v>8</v>
      </c>
      <c r="O49" s="65">
        <v>12</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1</v>
      </c>
      <c r="M50" s="64">
        <v>0</v>
      </c>
      <c r="N50" s="64">
        <v>0</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2199</v>
      </c>
      <c r="L52" s="64">
        <v>2120</v>
      </c>
      <c r="M52" s="64">
        <v>2038</v>
      </c>
      <c r="N52" s="64">
        <v>1993</v>
      </c>
      <c r="O52" s="65">
        <v>1974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607</v>
      </c>
      <c r="L53" s="69">
        <v>550</v>
      </c>
      <c r="M53" s="69">
        <v>644</v>
      </c>
      <c r="N53" s="69">
        <v>744</v>
      </c>
      <c r="O53" s="70">
        <v>771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v>0</v>
      </c>
      <c r="L58" s="84">
        <v>140</v>
      </c>
      <c r="M58" s="84">
        <v>0</v>
      </c>
      <c r="N58" s="84">
        <v>0</v>
      </c>
      <c r="O58" s="85">
        <v>0</v>
      </c>
    </row>
    <row r="59" spans="1:21" ht="31.5" customHeight="1" x14ac:dyDescent="0.15">
      <c r="B59" s="1163"/>
      <c r="C59" s="1164"/>
      <c r="D59" s="1170" t="s">
        <v>26</v>
      </c>
      <c r="E59" s="1171"/>
      <c r="F59" s="1171"/>
      <c r="G59" s="1171"/>
      <c r="H59" s="1171"/>
      <c r="I59" s="1171"/>
      <c r="J59" s="1172"/>
      <c r="K59" s="86">
        <v>606</v>
      </c>
      <c r="L59" s="87">
        <v>700</v>
      </c>
      <c r="M59" s="87">
        <v>0</v>
      </c>
      <c r="N59" s="87">
        <v>0</v>
      </c>
      <c r="O59" s="88">
        <v>0</v>
      </c>
    </row>
    <row r="60" spans="1:21" ht="31.5" customHeight="1" thickBot="1" x14ac:dyDescent="0.2">
      <c r="B60" s="1165"/>
      <c r="C60" s="1166"/>
      <c r="D60" s="1173" t="s">
        <v>27</v>
      </c>
      <c r="E60" s="1174"/>
      <c r="F60" s="1174"/>
      <c r="G60" s="1174"/>
      <c r="H60" s="1174"/>
      <c r="I60" s="1174"/>
      <c r="J60" s="1175"/>
      <c r="K60" s="89">
        <v>93</v>
      </c>
      <c r="L60" s="90">
        <v>117</v>
      </c>
      <c r="M60" s="90">
        <v>0</v>
      </c>
      <c r="N60" s="90">
        <v>0</v>
      </c>
      <c r="O60" s="91">
        <v>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sheetData>
  <sheetProtection algorithmName="SHA-512" hashValue="Ew3mR4Tu9VuhI2+6o1hl7hk1lk3ADL7GQOtoS0prgkU4ZrIhPZaXT0DZJgO7sMBM4cowFT1hJEmOYzpdSsNxNg==" saltValue="7iRt7K5Lp0y2XAUZEq1I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L45" sqref="L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19944</v>
      </c>
      <c r="J41" s="344">
        <v>19127</v>
      </c>
      <c r="K41" s="344">
        <v>18329</v>
      </c>
      <c r="L41" s="344">
        <v>17710</v>
      </c>
      <c r="M41" s="345">
        <v>17138</v>
      </c>
    </row>
    <row r="42" spans="2:13" ht="27.75" customHeight="1" x14ac:dyDescent="0.15">
      <c r="B42" s="1186"/>
      <c r="C42" s="1187"/>
      <c r="D42" s="106"/>
      <c r="E42" s="1190" t="s">
        <v>32</v>
      </c>
      <c r="F42" s="1190"/>
      <c r="G42" s="1190"/>
      <c r="H42" s="1191"/>
      <c r="I42" s="346">
        <v>1</v>
      </c>
      <c r="J42" s="347">
        <v>1</v>
      </c>
      <c r="K42" s="347">
        <v>0</v>
      </c>
      <c r="L42" s="347" t="s">
        <v>491</v>
      </c>
      <c r="M42" s="348" t="s">
        <v>491</v>
      </c>
    </row>
    <row r="43" spans="2:13" ht="27.75" customHeight="1" x14ac:dyDescent="0.15">
      <c r="B43" s="1186"/>
      <c r="C43" s="1187"/>
      <c r="D43" s="106"/>
      <c r="E43" s="1190" t="s">
        <v>33</v>
      </c>
      <c r="F43" s="1190"/>
      <c r="G43" s="1190"/>
      <c r="H43" s="1191"/>
      <c r="I43" s="346">
        <v>9530</v>
      </c>
      <c r="J43" s="347">
        <v>8782</v>
      </c>
      <c r="K43" s="347">
        <v>8467</v>
      </c>
      <c r="L43" s="347">
        <v>8106</v>
      </c>
      <c r="M43" s="348">
        <v>7735</v>
      </c>
    </row>
    <row r="44" spans="2:13" ht="27.75" customHeight="1" x14ac:dyDescent="0.15">
      <c r="B44" s="1186"/>
      <c r="C44" s="1187"/>
      <c r="D44" s="106"/>
      <c r="E44" s="1190" t="s">
        <v>34</v>
      </c>
      <c r="F44" s="1190"/>
      <c r="G44" s="1190"/>
      <c r="H44" s="1191"/>
      <c r="I44" s="346">
        <v>148</v>
      </c>
      <c r="J44" s="347">
        <v>129</v>
      </c>
      <c r="K44" s="347">
        <v>102</v>
      </c>
      <c r="L44" s="347">
        <v>88</v>
      </c>
      <c r="M44" s="348">
        <v>71</v>
      </c>
    </row>
    <row r="45" spans="2:13" ht="27.75" customHeight="1" x14ac:dyDescent="0.15">
      <c r="B45" s="1186"/>
      <c r="C45" s="1187"/>
      <c r="D45" s="106"/>
      <c r="E45" s="1190" t="s">
        <v>35</v>
      </c>
      <c r="F45" s="1190"/>
      <c r="G45" s="1190"/>
      <c r="H45" s="1191"/>
      <c r="I45" s="346">
        <v>2140</v>
      </c>
      <c r="J45" s="347">
        <v>2080</v>
      </c>
      <c r="K45" s="347">
        <v>2094</v>
      </c>
      <c r="L45" s="347">
        <v>1991</v>
      </c>
      <c r="M45" s="348">
        <v>1934</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6418</v>
      </c>
      <c r="J50" s="347">
        <v>6068</v>
      </c>
      <c r="K50" s="347">
        <v>6708</v>
      </c>
      <c r="L50" s="347">
        <v>7001</v>
      </c>
      <c r="M50" s="348">
        <v>7025</v>
      </c>
    </row>
    <row r="51" spans="2:13" ht="27.75" customHeight="1" x14ac:dyDescent="0.15">
      <c r="B51" s="1186"/>
      <c r="C51" s="1187"/>
      <c r="D51" s="106"/>
      <c r="E51" s="1190" t="s">
        <v>42</v>
      </c>
      <c r="F51" s="1190"/>
      <c r="G51" s="1190"/>
      <c r="H51" s="1191"/>
      <c r="I51" s="346">
        <v>34</v>
      </c>
      <c r="J51" s="347">
        <v>33</v>
      </c>
      <c r="K51" s="347">
        <v>28</v>
      </c>
      <c r="L51" s="347">
        <v>23</v>
      </c>
      <c r="M51" s="348">
        <v>18</v>
      </c>
    </row>
    <row r="52" spans="2:13" ht="27.75" customHeight="1" x14ac:dyDescent="0.15">
      <c r="B52" s="1188"/>
      <c r="C52" s="1189"/>
      <c r="D52" s="106"/>
      <c r="E52" s="1190" t="s">
        <v>43</v>
      </c>
      <c r="F52" s="1190"/>
      <c r="G52" s="1190"/>
      <c r="H52" s="1191"/>
      <c r="I52" s="346">
        <v>21524</v>
      </c>
      <c r="J52" s="347">
        <v>20806</v>
      </c>
      <c r="K52" s="347">
        <v>19963</v>
      </c>
      <c r="L52" s="347">
        <v>19362</v>
      </c>
      <c r="M52" s="348">
        <v>18703</v>
      </c>
    </row>
    <row r="53" spans="2:13" ht="27.75" customHeight="1" thickBot="1" x14ac:dyDescent="0.2">
      <c r="B53" s="1192" t="s">
        <v>19</v>
      </c>
      <c r="C53" s="1193"/>
      <c r="D53" s="110"/>
      <c r="E53" s="1194" t="s">
        <v>44</v>
      </c>
      <c r="F53" s="1194"/>
      <c r="G53" s="1194"/>
      <c r="H53" s="1195"/>
      <c r="I53" s="349">
        <v>3787</v>
      </c>
      <c r="J53" s="350">
        <v>3212</v>
      </c>
      <c r="K53" s="350">
        <v>2294</v>
      </c>
      <c r="L53" s="350">
        <v>1509</v>
      </c>
      <c r="M53" s="351">
        <v>1131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3swtHBmdTMmjZWQap6tRxWR0wMjB6pVH5/HX3E/hj3NGZvhtNla0SSCShasKje4Ikc7yVNQ6i4q0Bw57IWZyQ==" saltValue="NoLAfLxve7iJEj7NLjh6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3978</v>
      </c>
      <c r="G55" s="352">
        <v>3762</v>
      </c>
      <c r="H55" s="353">
        <v>3927</v>
      </c>
    </row>
    <row r="56" spans="2:8" ht="52.5" customHeight="1" x14ac:dyDescent="0.15">
      <c r="B56" s="122"/>
      <c r="C56" s="1213" t="s">
        <v>47</v>
      </c>
      <c r="D56" s="1213"/>
      <c r="E56" s="1214"/>
      <c r="F56" s="354">
        <v>410</v>
      </c>
      <c r="G56" s="354">
        <v>444</v>
      </c>
      <c r="H56" s="355">
        <v>183</v>
      </c>
    </row>
    <row r="57" spans="2:8" ht="53.25" customHeight="1" x14ac:dyDescent="0.15">
      <c r="B57" s="122"/>
      <c r="C57" s="1215" t="s">
        <v>48</v>
      </c>
      <c r="D57" s="1215"/>
      <c r="E57" s="1216"/>
      <c r="F57" s="356">
        <v>3478</v>
      </c>
      <c r="G57" s="356">
        <v>3914</v>
      </c>
      <c r="H57" s="357">
        <v>3972</v>
      </c>
    </row>
    <row r="58" spans="2:8" ht="45.75" customHeight="1" x14ac:dyDescent="0.15">
      <c r="B58" s="123"/>
      <c r="C58" s="1203" t="s">
        <v>562</v>
      </c>
      <c r="D58" s="1204"/>
      <c r="E58" s="1205"/>
      <c r="F58" s="358">
        <v>1639</v>
      </c>
      <c r="G58" s="358">
        <v>1632</v>
      </c>
      <c r="H58" s="359">
        <v>1624</v>
      </c>
    </row>
    <row r="59" spans="2:8" ht="45.75" customHeight="1" x14ac:dyDescent="0.15">
      <c r="B59" s="123"/>
      <c r="C59" s="1203" t="s">
        <v>563</v>
      </c>
      <c r="D59" s="1204"/>
      <c r="E59" s="1205"/>
      <c r="F59" s="358">
        <v>898</v>
      </c>
      <c r="G59" s="358">
        <v>1203</v>
      </c>
      <c r="H59" s="359">
        <v>1123</v>
      </c>
    </row>
    <row r="60" spans="2:8" ht="45.75" customHeight="1" x14ac:dyDescent="0.15">
      <c r="B60" s="123"/>
      <c r="C60" s="1203" t="s">
        <v>564</v>
      </c>
      <c r="D60" s="1204"/>
      <c r="E60" s="1205"/>
      <c r="F60" s="358">
        <v>800</v>
      </c>
      <c r="G60" s="358">
        <v>936</v>
      </c>
      <c r="H60" s="359">
        <v>1099</v>
      </c>
    </row>
    <row r="61" spans="2:8" ht="45.75" customHeight="1" x14ac:dyDescent="0.15">
      <c r="B61" s="123"/>
      <c r="C61" s="1203" t="s">
        <v>565</v>
      </c>
      <c r="D61" s="1204"/>
      <c r="E61" s="1205"/>
      <c r="F61" s="358">
        <v>58</v>
      </c>
      <c r="G61" s="358">
        <v>62</v>
      </c>
      <c r="H61" s="359">
        <v>66</v>
      </c>
    </row>
    <row r="62" spans="2:8" ht="45.75" customHeight="1" thickBot="1" x14ac:dyDescent="0.2">
      <c r="B62" s="124"/>
      <c r="C62" s="1206" t="s">
        <v>566</v>
      </c>
      <c r="D62" s="1207"/>
      <c r="E62" s="1208"/>
      <c r="F62" s="360">
        <v>47</v>
      </c>
      <c r="G62" s="360">
        <v>50</v>
      </c>
      <c r="H62" s="361">
        <v>33</v>
      </c>
    </row>
    <row r="63" spans="2:8" ht="52.5" customHeight="1" thickBot="1" x14ac:dyDescent="0.2">
      <c r="B63" s="125"/>
      <c r="C63" s="1209" t="s">
        <v>49</v>
      </c>
      <c r="D63" s="1209"/>
      <c r="E63" s="1210"/>
      <c r="F63" s="362">
        <v>7867</v>
      </c>
      <c r="G63" s="362">
        <v>8120</v>
      </c>
      <c r="H63" s="363">
        <v>8082</v>
      </c>
    </row>
    <row r="64" spans="2:8" x14ac:dyDescent="0.15"/>
  </sheetData>
  <sheetProtection algorithmName="SHA-512" hashValue="wS/i7JhHyxeOViWg06lBmBD6KIxblu++myCNlW2B9qudQLJ0U5dMTDVjzQALuEglxBwtrB5y5X1b8uM1+HUi1A==" saltValue="If07BQcBqfLJiUps47oc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144539</v>
      </c>
      <c r="E3" s="144"/>
      <c r="F3" s="145">
        <v>84459</v>
      </c>
      <c r="G3" s="146"/>
      <c r="H3" s="147"/>
    </row>
    <row r="4" spans="1:8" x14ac:dyDescent="0.15">
      <c r="A4" s="148"/>
      <c r="B4" s="149"/>
      <c r="C4" s="150"/>
      <c r="D4" s="151">
        <v>99919</v>
      </c>
      <c r="E4" s="152"/>
      <c r="F4" s="153">
        <v>47314</v>
      </c>
      <c r="G4" s="154"/>
      <c r="H4" s="155"/>
    </row>
    <row r="5" spans="1:8" x14ac:dyDescent="0.15">
      <c r="A5" s="136" t="s">
        <v>523</v>
      </c>
      <c r="B5" s="141"/>
      <c r="C5" s="142"/>
      <c r="D5" s="143">
        <v>117791</v>
      </c>
      <c r="E5" s="144"/>
      <c r="F5" s="145">
        <v>76413</v>
      </c>
      <c r="G5" s="146"/>
      <c r="H5" s="147"/>
    </row>
    <row r="6" spans="1:8" x14ac:dyDescent="0.15">
      <c r="A6" s="148"/>
      <c r="B6" s="149"/>
      <c r="C6" s="150"/>
      <c r="D6" s="151">
        <v>109713</v>
      </c>
      <c r="E6" s="152"/>
      <c r="F6" s="153">
        <v>39658</v>
      </c>
      <c r="G6" s="154"/>
      <c r="H6" s="155"/>
    </row>
    <row r="7" spans="1:8" x14ac:dyDescent="0.15">
      <c r="A7" s="136" t="s">
        <v>524</v>
      </c>
      <c r="B7" s="141"/>
      <c r="C7" s="142"/>
      <c r="D7" s="143">
        <v>82001</v>
      </c>
      <c r="E7" s="144"/>
      <c r="F7" s="145">
        <v>66481</v>
      </c>
      <c r="G7" s="146"/>
      <c r="H7" s="147"/>
    </row>
    <row r="8" spans="1:8" x14ac:dyDescent="0.15">
      <c r="A8" s="148"/>
      <c r="B8" s="149"/>
      <c r="C8" s="150"/>
      <c r="D8" s="151">
        <v>51177</v>
      </c>
      <c r="E8" s="152"/>
      <c r="F8" s="153">
        <v>36120</v>
      </c>
      <c r="G8" s="154"/>
      <c r="H8" s="155"/>
    </row>
    <row r="9" spans="1:8" x14ac:dyDescent="0.15">
      <c r="A9" s="136" t="s">
        <v>525</v>
      </c>
      <c r="B9" s="141"/>
      <c r="C9" s="142"/>
      <c r="D9" s="143">
        <v>75996</v>
      </c>
      <c r="E9" s="144"/>
      <c r="F9" s="145">
        <v>67825</v>
      </c>
      <c r="G9" s="146"/>
      <c r="H9" s="147"/>
    </row>
    <row r="10" spans="1:8" x14ac:dyDescent="0.15">
      <c r="A10" s="148"/>
      <c r="B10" s="149"/>
      <c r="C10" s="150"/>
      <c r="D10" s="151">
        <v>61527</v>
      </c>
      <c r="E10" s="152"/>
      <c r="F10" s="153">
        <v>39417</v>
      </c>
      <c r="G10" s="154"/>
      <c r="H10" s="155"/>
    </row>
    <row r="11" spans="1:8" x14ac:dyDescent="0.15">
      <c r="A11" s="136" t="s">
        <v>526</v>
      </c>
      <c r="B11" s="141"/>
      <c r="C11" s="142"/>
      <c r="D11" s="143">
        <v>121587</v>
      </c>
      <c r="E11" s="144"/>
      <c r="F11" s="145">
        <v>81158</v>
      </c>
      <c r="G11" s="146"/>
      <c r="H11" s="147"/>
    </row>
    <row r="12" spans="1:8" x14ac:dyDescent="0.15">
      <c r="A12" s="148"/>
      <c r="B12" s="149"/>
      <c r="C12" s="156"/>
      <c r="D12" s="151">
        <v>64128</v>
      </c>
      <c r="E12" s="152"/>
      <c r="F12" s="153">
        <v>45320</v>
      </c>
      <c r="G12" s="154"/>
      <c r="H12" s="155"/>
    </row>
    <row r="13" spans="1:8" x14ac:dyDescent="0.15">
      <c r="A13" s="136"/>
      <c r="B13" s="141"/>
      <c r="C13" s="157"/>
      <c r="D13" s="158">
        <v>108383</v>
      </c>
      <c r="E13" s="159"/>
      <c r="F13" s="160">
        <v>75267</v>
      </c>
      <c r="G13" s="161"/>
      <c r="H13" s="147"/>
    </row>
    <row r="14" spans="1:8" x14ac:dyDescent="0.15">
      <c r="A14" s="148"/>
      <c r="B14" s="149"/>
      <c r="C14" s="150"/>
      <c r="D14" s="151">
        <v>77293</v>
      </c>
      <c r="E14" s="152"/>
      <c r="F14" s="153">
        <v>41566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3.75</v>
      </c>
      <c r="C19" s="162">
        <f>ROUND(VALUE(SUBSTITUTE(実質収支比率等に係る経年分析!G$48,"▲","-")),2)</f>
        <v>6.33</v>
      </c>
      <c r="D19" s="162">
        <f>ROUND(VALUE(SUBSTITUTE(実質収支比率等に係る経年分析!H$48,"▲","-")),2)</f>
        <v>8.8800000000000008</v>
      </c>
      <c r="E19" s="162">
        <f>ROUND(VALUE(SUBSTITUTE(実質収支比率等に係る経年分析!I$48,"▲","-")),2)</f>
        <v>7.98</v>
      </c>
      <c r="F19" s="162">
        <f>ROUND(VALUE(SUBSTITUTE(実質収支比率等に係る経年分析!J$48,"▲","-")),2)</f>
        <v>9.06</v>
      </c>
    </row>
    <row r="20" spans="1:11" x14ac:dyDescent="0.15">
      <c r="A20" s="162" t="s">
        <v>53</v>
      </c>
      <c r="B20" s="162">
        <f>ROUND(VALUE(SUBSTITUTE(実質収支比率等に係る経年分析!F$47,"▲","-")),2)</f>
        <v>41.15</v>
      </c>
      <c r="C20" s="162">
        <f>ROUND(VALUE(SUBSTITUTE(実質収支比率等に係る経年分析!G$47,"▲","-")),2)</f>
        <v>45.49</v>
      </c>
      <c r="D20" s="162">
        <f>ROUND(VALUE(SUBSTITUTE(実質収支比率等に係る経年分析!H$47,"▲","-")),2)</f>
        <v>48.04</v>
      </c>
      <c r="E20" s="162">
        <f>ROUND(VALUE(SUBSTITUTE(実質収支比率等に係る経年分析!I$47,"▲","-")),2)</f>
        <v>45.68</v>
      </c>
      <c r="F20" s="162">
        <f>ROUND(VALUE(SUBSTITUTE(実質収支比率等に係る経年分析!J$47,"▲","-")),2)</f>
        <v>47.06</v>
      </c>
    </row>
    <row r="21" spans="1:11" x14ac:dyDescent="0.15">
      <c r="A21" s="162" t="s">
        <v>54</v>
      </c>
      <c r="B21" s="162">
        <f>IF(ISNUMBER(VALUE(SUBSTITUTE(実質収支比率等に係る経年分析!F$49,"▲","-"))),ROUND(VALUE(SUBSTITUTE(実質収支比率等に係る経年分析!F$49,"▲","-")),2),NA())</f>
        <v>-5.85</v>
      </c>
      <c r="C21" s="162">
        <f>IF(ISNUMBER(VALUE(SUBSTITUTE(実質収支比率等に係る経年分析!G$49,"▲","-"))),ROUND(VALUE(SUBSTITUTE(実質収支比率等に係る経年分析!G$49,"▲","-")),2),NA())</f>
        <v>5.4</v>
      </c>
      <c r="D21" s="162">
        <f>IF(ISNUMBER(VALUE(SUBSTITUTE(実質収支比率等に係る経年分析!H$49,"▲","-"))),ROUND(VALUE(SUBSTITUTE(実質収支比率等に係る経年分析!H$49,"▲","-")),2),NA())</f>
        <v>-0.01</v>
      </c>
      <c r="E21" s="162">
        <f>IF(ISNUMBER(VALUE(SUBSTITUTE(実質収支比率等に係る経年分析!I$49,"▲","-"))),ROUND(VALUE(SUBSTITUTE(実質収支比率等に係る経年分析!I$49,"▲","-")),2),NA())</f>
        <v>-8.0399999999999991</v>
      </c>
      <c r="F21" s="162">
        <f>IF(ISNUMBER(VALUE(SUBSTITUTE(実質収支比率等に係る経年分析!J$49,"▲","-"))),ROUND(VALUE(SUBSTITUTE(実質収支比率等に係る経年分析!J$49,"▲","-")),2),NA())</f>
        <v>2.66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7.0000000000000007E-2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国民宿舎事業企業会計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水道事業企業会計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0.22</v>
      </c>
    </row>
    <row r="34" spans="1:16" x14ac:dyDescent="0.15">
      <c r="A34" s="163" t="str">
        <f>IF(連結実質赤字比率に係る赤字・黒字の構成分析!C$36="",NA(),連結実質赤字比率に係る赤字・黒字の構成分析!C$36)</f>
        <v>公立香住病院事業企業会計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0.23</v>
      </c>
    </row>
    <row r="35" spans="1:16" x14ac:dyDescent="0.15">
      <c r="A35" s="163" t="str">
        <f>IF(連結実質赤字比率に係る赤字・黒字の構成分析!C$35="",NA(),連結実質赤字比率に係る赤字・黒字の構成分析!C$35)</f>
        <v>下水道事業企業会計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1.1200000000000001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8.8800000000000008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2199</v>
      </c>
      <c r="E42" s="164"/>
      <c r="F42" s="164"/>
      <c r="G42" s="164">
        <f>'実質公債費比率（分子）の構造'!L$52</f>
        <v>2120</v>
      </c>
      <c r="H42" s="164"/>
      <c r="I42" s="164"/>
      <c r="J42" s="164">
        <f>'実質公債費比率（分子）の構造'!M$52</f>
        <v>2038</v>
      </c>
      <c r="K42" s="164"/>
      <c r="L42" s="164"/>
      <c r="M42" s="164">
        <f>'実質公債費比率（分子）の構造'!N$52</f>
        <v>1993</v>
      </c>
      <c r="N42" s="164"/>
      <c r="O42" s="164"/>
      <c r="P42" s="164">
        <f>'実質公債費比率（分子）の構造'!O$52</f>
        <v>1974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1</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18</v>
      </c>
      <c r="C45" s="164"/>
      <c r="D45" s="164"/>
      <c r="E45" s="164">
        <f>'実質公債費比率（分子）の構造'!L$49</f>
        <v>20</v>
      </c>
      <c r="F45" s="164"/>
      <c r="G45" s="164"/>
      <c r="H45" s="164">
        <f>'実質公債費比率（分子）の構造'!M$49</f>
        <v>16</v>
      </c>
      <c r="I45" s="164"/>
      <c r="J45" s="164"/>
      <c r="K45" s="164">
        <f>'実質公債費比率（分子）の構造'!N$49</f>
        <v>8</v>
      </c>
      <c r="L45" s="164"/>
      <c r="M45" s="164"/>
      <c r="N45" s="164">
        <f>'実質公債費比率（分子）の構造'!O$49</f>
        <v>12</v>
      </c>
      <c r="O45" s="164"/>
      <c r="P45" s="164"/>
    </row>
    <row r="46" spans="1:16" x14ac:dyDescent="0.15">
      <c r="A46" s="164" t="s">
        <v>64</v>
      </c>
      <c r="B46" s="164">
        <f>'実質公債費比率（分子）の構造'!K$48</f>
        <v>852</v>
      </c>
      <c r="C46" s="164"/>
      <c r="D46" s="164"/>
      <c r="E46" s="164">
        <f>'実質公債費比率（分子）の構造'!L$48</f>
        <v>775</v>
      </c>
      <c r="F46" s="164"/>
      <c r="G46" s="164"/>
      <c r="H46" s="164">
        <f>'実質公債費比率（分子）の構造'!M$48</f>
        <v>758</v>
      </c>
      <c r="I46" s="164"/>
      <c r="J46" s="164"/>
      <c r="K46" s="164">
        <f>'実質公債費比率（分子）の構造'!N$48</f>
        <v>840</v>
      </c>
      <c r="L46" s="164"/>
      <c r="M46" s="164"/>
      <c r="N46" s="164">
        <f>'実質公債費比率（分子）の構造'!O$48</f>
        <v>713</v>
      </c>
      <c r="O46" s="164"/>
      <c r="P46" s="164"/>
    </row>
    <row r="47" spans="1:16" x14ac:dyDescent="0.15">
      <c r="A47" s="164" t="s">
        <v>12</v>
      </c>
      <c r="B47" s="164">
        <f>'実質公債費比率（分子）の構造'!K$47</f>
        <v>23</v>
      </c>
      <c r="C47" s="164"/>
      <c r="D47" s="164"/>
      <c r="E47" s="164">
        <f>'実質公債費比率（分子）の構造'!L$47</f>
        <v>23</v>
      </c>
      <c r="F47" s="164"/>
      <c r="G47" s="164"/>
      <c r="H47" s="164" t="str">
        <f>'実質公債費比率（分子）の構造'!M$47</f>
        <v>-</v>
      </c>
      <c r="I47" s="164"/>
      <c r="J47" s="164"/>
      <c r="K47" s="164" t="str">
        <f>'実質公債費比率（分子）の構造'!N$47</f>
        <v>-</v>
      </c>
      <c r="L47" s="164"/>
      <c r="M47" s="164"/>
      <c r="N47" s="164">
        <f>'実質公債費比率（分子）の構造'!O$47</f>
        <v>2</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1913</v>
      </c>
      <c r="C49" s="164"/>
      <c r="D49" s="164"/>
      <c r="E49" s="164">
        <f>'実質公債費比率（分子）の構造'!L$45</f>
        <v>1851</v>
      </c>
      <c r="F49" s="164"/>
      <c r="G49" s="164"/>
      <c r="H49" s="164">
        <f>'実質公債費比率（分子）の構造'!M$45</f>
        <v>1908</v>
      </c>
      <c r="I49" s="164"/>
      <c r="J49" s="164"/>
      <c r="K49" s="164">
        <f>'実質公債費比率（分子）の構造'!N$45</f>
        <v>1889</v>
      </c>
      <c r="L49" s="164"/>
      <c r="M49" s="164"/>
      <c r="N49" s="164">
        <f>'実質公債費比率（分子）の構造'!O$45</f>
        <v>2018</v>
      </c>
      <c r="O49" s="164"/>
      <c r="P49" s="164"/>
    </row>
    <row r="50" spans="1:16" x14ac:dyDescent="0.15">
      <c r="A50" s="164" t="s">
        <v>67</v>
      </c>
      <c r="B50" s="164" t="e">
        <f>NA()</f>
        <v>#N/A</v>
      </c>
      <c r="C50" s="164">
        <f>IF(ISNUMBER('実質公債費比率（分子）の構造'!K$53),'実質公債費比率（分子）の構造'!K$53,NA())</f>
        <v>607</v>
      </c>
      <c r="D50" s="164" t="e">
        <f>NA()</f>
        <v>#N/A</v>
      </c>
      <c r="E50" s="164" t="e">
        <f>NA()</f>
        <v>#N/A</v>
      </c>
      <c r="F50" s="164">
        <f>IF(ISNUMBER('実質公債費比率（分子）の構造'!L$53),'実質公債費比率（分子）の構造'!L$53,NA())</f>
        <v>550</v>
      </c>
      <c r="G50" s="164" t="e">
        <f>NA()</f>
        <v>#N/A</v>
      </c>
      <c r="H50" s="164" t="e">
        <f>NA()</f>
        <v>#N/A</v>
      </c>
      <c r="I50" s="164">
        <f>IF(ISNUMBER('実質公債費比率（分子）の構造'!M$53),'実質公債費比率（分子）の構造'!M$53,NA())</f>
        <v>644</v>
      </c>
      <c r="J50" s="164" t="e">
        <f>NA()</f>
        <v>#N/A</v>
      </c>
      <c r="K50" s="164" t="e">
        <f>NA()</f>
        <v>#N/A</v>
      </c>
      <c r="L50" s="164">
        <f>IF(ISNUMBER('実質公債費比率（分子）の構造'!N$53),'実質公債費比率（分子）の構造'!N$53,NA())</f>
        <v>744</v>
      </c>
      <c r="M50" s="164" t="e">
        <f>NA()</f>
        <v>#N/A</v>
      </c>
      <c r="N50" s="164" t="e">
        <f>NA()</f>
        <v>#N/A</v>
      </c>
      <c r="O50" s="164">
        <f>IF(ISNUMBER('実質公債費比率（分子）の構造'!O$53),'実質公債費比率（分子）の構造'!O$53,NA())</f>
        <v>771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21524</v>
      </c>
      <c r="E56" s="163"/>
      <c r="F56" s="163"/>
      <c r="G56" s="163">
        <f>'将来負担比率（分子）の構造'!J$52</f>
        <v>20806</v>
      </c>
      <c r="H56" s="163"/>
      <c r="I56" s="163"/>
      <c r="J56" s="163">
        <f>'将来負担比率（分子）の構造'!K$52</f>
        <v>19963</v>
      </c>
      <c r="K56" s="163"/>
      <c r="L56" s="163"/>
      <c r="M56" s="163">
        <f>'将来負担比率（分子）の構造'!L$52</f>
        <v>19362</v>
      </c>
      <c r="N56" s="163"/>
      <c r="O56" s="163"/>
      <c r="P56" s="163">
        <f>'将来負担比率（分子）の構造'!M$52</f>
        <v>18703</v>
      </c>
    </row>
    <row r="57" spans="1:16" x14ac:dyDescent="0.15">
      <c r="A57" s="163" t="s">
        <v>42</v>
      </c>
      <c r="B57" s="163"/>
      <c r="C57" s="163"/>
      <c r="D57" s="163">
        <f>'将来負担比率（分子）の構造'!I$51</f>
        <v>34</v>
      </c>
      <c r="E57" s="163"/>
      <c r="F57" s="163"/>
      <c r="G57" s="163">
        <f>'将来負担比率（分子）の構造'!J$51</f>
        <v>33</v>
      </c>
      <c r="H57" s="163"/>
      <c r="I57" s="163"/>
      <c r="J57" s="163">
        <f>'将来負担比率（分子）の構造'!K$51</f>
        <v>28</v>
      </c>
      <c r="K57" s="163"/>
      <c r="L57" s="163"/>
      <c r="M57" s="163">
        <f>'将来負担比率（分子）の構造'!L$51</f>
        <v>23</v>
      </c>
      <c r="N57" s="163"/>
      <c r="O57" s="163"/>
      <c r="P57" s="163">
        <f>'将来負担比率（分子）の構造'!M$51</f>
        <v>18</v>
      </c>
    </row>
    <row r="58" spans="1:16" x14ac:dyDescent="0.15">
      <c r="A58" s="163" t="s">
        <v>41</v>
      </c>
      <c r="B58" s="163"/>
      <c r="C58" s="163"/>
      <c r="D58" s="163">
        <f>'将来負担比率（分子）の構造'!I$50</f>
        <v>6418</v>
      </c>
      <c r="E58" s="163"/>
      <c r="F58" s="163"/>
      <c r="G58" s="163">
        <f>'将来負担比率（分子）の構造'!J$50</f>
        <v>6068</v>
      </c>
      <c r="H58" s="163"/>
      <c r="I58" s="163"/>
      <c r="J58" s="163">
        <f>'将来負担比率（分子）の構造'!K$50</f>
        <v>6708</v>
      </c>
      <c r="K58" s="163"/>
      <c r="L58" s="163"/>
      <c r="M58" s="163">
        <f>'将来負担比率（分子）の構造'!L$50</f>
        <v>7001</v>
      </c>
      <c r="N58" s="163"/>
      <c r="O58" s="163"/>
      <c r="P58" s="163">
        <f>'将来負担比率（分子）の構造'!M$50</f>
        <v>7025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2140</v>
      </c>
      <c r="C62" s="163"/>
      <c r="D62" s="163"/>
      <c r="E62" s="163">
        <f>'将来負担比率（分子）の構造'!J$45</f>
        <v>2080</v>
      </c>
      <c r="F62" s="163"/>
      <c r="G62" s="163"/>
      <c r="H62" s="163">
        <f>'将来負担比率（分子）の構造'!K$45</f>
        <v>2094</v>
      </c>
      <c r="I62" s="163"/>
      <c r="J62" s="163"/>
      <c r="K62" s="163">
        <f>'将来負担比率（分子）の構造'!L$45</f>
        <v>1991</v>
      </c>
      <c r="L62" s="163"/>
      <c r="M62" s="163"/>
      <c r="N62" s="163">
        <f>'将来負担比率（分子）の構造'!M$45</f>
        <v>1934</v>
      </c>
      <c r="O62" s="163"/>
      <c r="P62" s="163"/>
    </row>
    <row r="63" spans="1:16" x14ac:dyDescent="0.15">
      <c r="A63" s="163" t="s">
        <v>34</v>
      </c>
      <c r="B63" s="163">
        <f>'将来負担比率（分子）の構造'!I$44</f>
        <v>148</v>
      </c>
      <c r="C63" s="163"/>
      <c r="D63" s="163"/>
      <c r="E63" s="163">
        <f>'将来負担比率（分子）の構造'!J$44</f>
        <v>129</v>
      </c>
      <c r="F63" s="163"/>
      <c r="G63" s="163"/>
      <c r="H63" s="163">
        <f>'将来負担比率（分子）の構造'!K$44</f>
        <v>102</v>
      </c>
      <c r="I63" s="163"/>
      <c r="J63" s="163"/>
      <c r="K63" s="163">
        <f>'将来負担比率（分子）の構造'!L$44</f>
        <v>88</v>
      </c>
      <c r="L63" s="163"/>
      <c r="M63" s="163"/>
      <c r="N63" s="163">
        <f>'将来負担比率（分子）の構造'!M$44</f>
        <v>71</v>
      </c>
      <c r="O63" s="163"/>
      <c r="P63" s="163"/>
    </row>
    <row r="64" spans="1:16" x14ac:dyDescent="0.15">
      <c r="A64" s="163" t="s">
        <v>33</v>
      </c>
      <c r="B64" s="163">
        <f>'将来負担比率（分子）の構造'!I$43</f>
        <v>9530</v>
      </c>
      <c r="C64" s="163"/>
      <c r="D64" s="163"/>
      <c r="E64" s="163">
        <f>'将来負担比率（分子）の構造'!J$43</f>
        <v>8782</v>
      </c>
      <c r="F64" s="163"/>
      <c r="G64" s="163"/>
      <c r="H64" s="163">
        <f>'将来負担比率（分子）の構造'!K$43</f>
        <v>8467</v>
      </c>
      <c r="I64" s="163"/>
      <c r="J64" s="163"/>
      <c r="K64" s="163">
        <f>'将来負担比率（分子）の構造'!L$43</f>
        <v>8106</v>
      </c>
      <c r="L64" s="163"/>
      <c r="M64" s="163"/>
      <c r="N64" s="163">
        <f>'将来負担比率（分子）の構造'!M$43</f>
        <v>7735</v>
      </c>
      <c r="O64" s="163"/>
      <c r="P64" s="163"/>
    </row>
    <row r="65" spans="1:16" x14ac:dyDescent="0.15">
      <c r="A65" s="163" t="s">
        <v>32</v>
      </c>
      <c r="B65" s="163">
        <f>'将来負担比率（分子）の構造'!I$42</f>
        <v>1</v>
      </c>
      <c r="C65" s="163"/>
      <c r="D65" s="163"/>
      <c r="E65" s="163">
        <f>'将来負担比率（分子）の構造'!J$42</f>
        <v>1</v>
      </c>
      <c r="F65" s="163"/>
      <c r="G65" s="163"/>
      <c r="H65" s="163">
        <f>'将来負担比率（分子）の構造'!K$42</f>
        <v>0</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19944</v>
      </c>
      <c r="C66" s="163"/>
      <c r="D66" s="163"/>
      <c r="E66" s="163">
        <f>'将来負担比率（分子）の構造'!J$41</f>
        <v>19127</v>
      </c>
      <c r="F66" s="163"/>
      <c r="G66" s="163"/>
      <c r="H66" s="163">
        <f>'将来負担比率（分子）の構造'!K$41</f>
        <v>18329</v>
      </c>
      <c r="I66" s="163"/>
      <c r="J66" s="163"/>
      <c r="K66" s="163">
        <f>'将来負担比率（分子）の構造'!L$41</f>
        <v>17710</v>
      </c>
      <c r="L66" s="163"/>
      <c r="M66" s="163"/>
      <c r="N66" s="163">
        <f>'将来負担比率（分子）の構造'!M$41</f>
        <v>17138</v>
      </c>
      <c r="O66" s="163"/>
      <c r="P66" s="163"/>
    </row>
    <row r="67" spans="1:16" x14ac:dyDescent="0.15">
      <c r="A67" s="163" t="s">
        <v>71</v>
      </c>
      <c r="B67" s="163" t="e">
        <f>NA()</f>
        <v>#N/A</v>
      </c>
      <c r="C67" s="163">
        <f>IF(ISNUMBER('将来負担比率（分子）の構造'!I$53), IF('将来負担比率（分子）の構造'!I$53 &lt; 0, 0, '将来負担比率（分子）の構造'!I$53), NA())</f>
        <v>3787</v>
      </c>
      <c r="D67" s="163" t="e">
        <f>NA()</f>
        <v>#N/A</v>
      </c>
      <c r="E67" s="163" t="e">
        <f>NA()</f>
        <v>#N/A</v>
      </c>
      <c r="F67" s="163">
        <f>IF(ISNUMBER('将来負担比率（分子）の構造'!J$53), IF('将来負担比率（分子）の構造'!J$53 &lt; 0, 0, '将来負担比率（分子）の構造'!J$53), NA())</f>
        <v>3212</v>
      </c>
      <c r="G67" s="163" t="e">
        <f>NA()</f>
        <v>#N/A</v>
      </c>
      <c r="H67" s="163" t="e">
        <f>NA()</f>
        <v>#N/A</v>
      </c>
      <c r="I67" s="163">
        <f>IF(ISNUMBER('将来負担比率（分子）の構造'!K$53), IF('将来負担比率（分子）の構造'!K$53 &lt; 0, 0, '将来負担比率（分子）の構造'!K$53), NA())</f>
        <v>2294</v>
      </c>
      <c r="J67" s="163" t="e">
        <f>NA()</f>
        <v>#N/A</v>
      </c>
      <c r="K67" s="163" t="e">
        <f>NA()</f>
        <v>#N/A</v>
      </c>
      <c r="L67" s="163">
        <f>IF(ISNUMBER('将来負担比率（分子）の構造'!L$53), IF('将来負担比率（分子）の構造'!L$53 &lt; 0, 0, '将来負担比率（分子）の構造'!L$53), NA())</f>
        <v>1509</v>
      </c>
      <c r="M67" s="163" t="e">
        <f>NA()</f>
        <v>#N/A</v>
      </c>
      <c r="N67" s="163" t="e">
        <f>NA()</f>
        <v>#N/A</v>
      </c>
      <c r="O67" s="163">
        <f>IF(ISNUMBER('将来負担比率（分子）の構造'!M$53), IF('将来負担比率（分子）の構造'!M$53 &lt; 0, 0, '将来負担比率（分子）の構造'!M$53), NA())</f>
        <v>1131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3978</v>
      </c>
      <c r="C72" s="167">
        <f>基金残高に係る経年分析!G55</f>
        <v>3762</v>
      </c>
      <c r="D72" s="167">
        <f>基金残高に係る経年分析!H55</f>
        <v>3927</v>
      </c>
    </row>
    <row r="73" spans="1:16" x14ac:dyDescent="0.15">
      <c r="A73" s="166" t="s">
        <v>74</v>
      </c>
      <c r="B73" s="167">
        <f>基金残高に係る経年分析!F56</f>
        <v>410</v>
      </c>
      <c r="C73" s="167">
        <f>基金残高に係る経年分析!G56</f>
        <v>444</v>
      </c>
      <c r="D73" s="167">
        <f>基金残高に係る経年分析!H56</f>
        <v>183</v>
      </c>
    </row>
    <row r="74" spans="1:16" x14ac:dyDescent="0.15">
      <c r="A74" s="166" t="s">
        <v>75</v>
      </c>
      <c r="B74" s="167">
        <f>基金残高に係る経年分析!F57</f>
        <v>3478</v>
      </c>
      <c r="C74" s="167">
        <f>基金残高に係る経年分析!G57</f>
        <v>3914</v>
      </c>
      <c r="D74" s="167">
        <f>基金残高に係る経年分析!H57</f>
        <v>3972</v>
      </c>
    </row>
  </sheetData>
  <sheetProtection algorithmName="SHA-512" hashValue="4C2tuVvnde3CKaH4c87KDxy3/6C1GdgD6hMBI2rrHN3iheQzNiLWqKvdO8mxU9Ge2+Pz973CHHQWK5CSdYPbqA==" saltValue="iIn/QnCG9wQBK+M7as32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1585929</v>
      </c>
      <c r="S5" s="677"/>
      <c r="T5" s="677"/>
      <c r="U5" s="677"/>
      <c r="V5" s="677"/>
      <c r="W5" s="677"/>
      <c r="X5" s="677"/>
      <c r="Y5" s="702"/>
      <c r="Z5" s="715">
        <v>8.9</v>
      </c>
      <c r="AA5" s="715"/>
      <c r="AB5" s="715"/>
      <c r="AC5" s="715"/>
      <c r="AD5" s="716">
        <v>1585929</v>
      </c>
      <c r="AE5" s="716"/>
      <c r="AF5" s="716"/>
      <c r="AG5" s="716"/>
      <c r="AH5" s="716"/>
      <c r="AI5" s="716"/>
      <c r="AJ5" s="716"/>
      <c r="AK5" s="716"/>
      <c r="AL5" s="703">
        <v>18.899999999999999</v>
      </c>
      <c r="AM5" s="685"/>
      <c r="AN5" s="685"/>
      <c r="AO5" s="704"/>
      <c r="AP5" s="679" t="s">
        <v>216</v>
      </c>
      <c r="AQ5" s="680"/>
      <c r="AR5" s="680"/>
      <c r="AS5" s="680"/>
      <c r="AT5" s="680"/>
      <c r="AU5" s="680"/>
      <c r="AV5" s="680"/>
      <c r="AW5" s="680"/>
      <c r="AX5" s="680"/>
      <c r="AY5" s="680"/>
      <c r="AZ5" s="680"/>
      <c r="BA5" s="680"/>
      <c r="BB5" s="680"/>
      <c r="BC5" s="680"/>
      <c r="BD5" s="680"/>
      <c r="BE5" s="680"/>
      <c r="BF5" s="681"/>
      <c r="BG5" s="621">
        <v>1573986</v>
      </c>
      <c r="BH5" s="622"/>
      <c r="BI5" s="622"/>
      <c r="BJ5" s="622"/>
      <c r="BK5" s="622"/>
      <c r="BL5" s="622"/>
      <c r="BM5" s="622"/>
      <c r="BN5" s="623"/>
      <c r="BO5" s="659">
        <v>99.2</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162716</v>
      </c>
      <c r="S6" s="622"/>
      <c r="T6" s="622"/>
      <c r="U6" s="622"/>
      <c r="V6" s="622"/>
      <c r="W6" s="622"/>
      <c r="X6" s="622"/>
      <c r="Y6" s="623"/>
      <c r="Z6" s="659">
        <v>0.9</v>
      </c>
      <c r="AA6" s="659"/>
      <c r="AB6" s="659"/>
      <c r="AC6" s="659"/>
      <c r="AD6" s="660">
        <v>162716</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1573986</v>
      </c>
      <c r="BH6" s="622"/>
      <c r="BI6" s="622"/>
      <c r="BJ6" s="622"/>
      <c r="BK6" s="622"/>
      <c r="BL6" s="622"/>
      <c r="BM6" s="622"/>
      <c r="BN6" s="623"/>
      <c r="BO6" s="659">
        <v>99.2</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98924</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98924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1223</v>
      </c>
      <c r="S7" s="622"/>
      <c r="T7" s="622"/>
      <c r="U7" s="622"/>
      <c r="V7" s="622"/>
      <c r="W7" s="622"/>
      <c r="X7" s="622"/>
      <c r="Y7" s="623"/>
      <c r="Z7" s="659">
        <v>0</v>
      </c>
      <c r="AA7" s="659"/>
      <c r="AB7" s="659"/>
      <c r="AC7" s="659"/>
      <c r="AD7" s="660">
        <v>1223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632193</v>
      </c>
      <c r="BH7" s="622"/>
      <c r="BI7" s="622"/>
      <c r="BJ7" s="622"/>
      <c r="BK7" s="622"/>
      <c r="BL7" s="622"/>
      <c r="BM7" s="622"/>
      <c r="BN7" s="623"/>
      <c r="BO7" s="659">
        <v>39.9</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3072902</v>
      </c>
      <c r="CS7" s="622"/>
      <c r="CT7" s="622"/>
      <c r="CU7" s="622"/>
      <c r="CV7" s="622"/>
      <c r="CW7" s="622"/>
      <c r="CX7" s="622"/>
      <c r="CY7" s="623"/>
      <c r="CZ7" s="659">
        <v>18.100000000000001</v>
      </c>
      <c r="DA7" s="659"/>
      <c r="DB7" s="659"/>
      <c r="DC7" s="659"/>
      <c r="DD7" s="627">
        <v>253766</v>
      </c>
      <c r="DE7" s="622"/>
      <c r="DF7" s="622"/>
      <c r="DG7" s="622"/>
      <c r="DH7" s="622"/>
      <c r="DI7" s="622"/>
      <c r="DJ7" s="622"/>
      <c r="DK7" s="622"/>
      <c r="DL7" s="622"/>
      <c r="DM7" s="622"/>
      <c r="DN7" s="622"/>
      <c r="DO7" s="622"/>
      <c r="DP7" s="623"/>
      <c r="DQ7" s="627">
        <v>1489584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21837</v>
      </c>
      <c r="S8" s="622"/>
      <c r="T8" s="622"/>
      <c r="U8" s="622"/>
      <c r="V8" s="622"/>
      <c r="W8" s="622"/>
      <c r="X8" s="622"/>
      <c r="Y8" s="623"/>
      <c r="Z8" s="659">
        <v>0.1</v>
      </c>
      <c r="AA8" s="659"/>
      <c r="AB8" s="659"/>
      <c r="AC8" s="659"/>
      <c r="AD8" s="660">
        <v>21837</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23474</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3262279</v>
      </c>
      <c r="CS8" s="622"/>
      <c r="CT8" s="622"/>
      <c r="CU8" s="622"/>
      <c r="CV8" s="622"/>
      <c r="CW8" s="622"/>
      <c r="CX8" s="622"/>
      <c r="CY8" s="623"/>
      <c r="CZ8" s="659">
        <v>19.2</v>
      </c>
      <c r="DA8" s="659"/>
      <c r="DB8" s="659"/>
      <c r="DC8" s="659"/>
      <c r="DD8" s="627">
        <v>118371</v>
      </c>
      <c r="DE8" s="622"/>
      <c r="DF8" s="622"/>
      <c r="DG8" s="622"/>
      <c r="DH8" s="622"/>
      <c r="DI8" s="622"/>
      <c r="DJ8" s="622"/>
      <c r="DK8" s="622"/>
      <c r="DL8" s="622"/>
      <c r="DM8" s="622"/>
      <c r="DN8" s="622"/>
      <c r="DO8" s="622"/>
      <c r="DP8" s="623"/>
      <c r="DQ8" s="627">
        <v>1892740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28810</v>
      </c>
      <c r="S9" s="622"/>
      <c r="T9" s="622"/>
      <c r="U9" s="622"/>
      <c r="V9" s="622"/>
      <c r="W9" s="622"/>
      <c r="X9" s="622"/>
      <c r="Y9" s="623"/>
      <c r="Z9" s="659">
        <v>0.2</v>
      </c>
      <c r="AA9" s="659"/>
      <c r="AB9" s="659"/>
      <c r="AC9" s="659"/>
      <c r="AD9" s="660">
        <v>28810</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541134</v>
      </c>
      <c r="BH9" s="622"/>
      <c r="BI9" s="622"/>
      <c r="BJ9" s="622"/>
      <c r="BK9" s="622"/>
      <c r="BL9" s="622"/>
      <c r="BM9" s="622"/>
      <c r="BN9" s="623"/>
      <c r="BO9" s="659">
        <v>34.1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1373098</v>
      </c>
      <c r="CS9" s="622"/>
      <c r="CT9" s="622"/>
      <c r="CU9" s="622"/>
      <c r="CV9" s="622"/>
      <c r="CW9" s="622"/>
      <c r="CX9" s="622"/>
      <c r="CY9" s="623"/>
      <c r="CZ9" s="659">
        <v>8.1</v>
      </c>
      <c r="DA9" s="659"/>
      <c r="DB9" s="659"/>
      <c r="DC9" s="659"/>
      <c r="DD9" s="627">
        <v>46707</v>
      </c>
      <c r="DE9" s="622"/>
      <c r="DF9" s="622"/>
      <c r="DG9" s="622"/>
      <c r="DH9" s="622"/>
      <c r="DI9" s="622"/>
      <c r="DJ9" s="622"/>
      <c r="DK9" s="622"/>
      <c r="DL9" s="622"/>
      <c r="DM9" s="622"/>
      <c r="DN9" s="622"/>
      <c r="DO9" s="622"/>
      <c r="DP9" s="623"/>
      <c r="DQ9" s="627">
        <v>1139407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34912</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26924</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18688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397093</v>
      </c>
      <c r="S11" s="622"/>
      <c r="T11" s="622"/>
      <c r="U11" s="622"/>
      <c r="V11" s="622"/>
      <c r="W11" s="622"/>
      <c r="X11" s="622"/>
      <c r="Y11" s="623"/>
      <c r="Z11" s="624">
        <v>2.2000000000000002</v>
      </c>
      <c r="AA11" s="625"/>
      <c r="AB11" s="625"/>
      <c r="AC11" s="626"/>
      <c r="AD11" s="627">
        <v>397093</v>
      </c>
      <c r="AE11" s="622"/>
      <c r="AF11" s="622"/>
      <c r="AG11" s="622"/>
      <c r="AH11" s="622"/>
      <c r="AI11" s="622"/>
      <c r="AJ11" s="622"/>
      <c r="AK11" s="623"/>
      <c r="AL11" s="624">
        <v>4.7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32673</v>
      </c>
      <c r="BH11" s="622"/>
      <c r="BI11" s="622"/>
      <c r="BJ11" s="622"/>
      <c r="BK11" s="622"/>
      <c r="BL11" s="622"/>
      <c r="BM11" s="622"/>
      <c r="BN11" s="623"/>
      <c r="BO11" s="659">
        <v>2.1</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1089837</v>
      </c>
      <c r="CS11" s="622"/>
      <c r="CT11" s="622"/>
      <c r="CU11" s="622"/>
      <c r="CV11" s="622"/>
      <c r="CW11" s="622"/>
      <c r="CX11" s="622"/>
      <c r="CY11" s="623"/>
      <c r="CZ11" s="659">
        <v>6.4</v>
      </c>
      <c r="DA11" s="659"/>
      <c r="DB11" s="659"/>
      <c r="DC11" s="659"/>
      <c r="DD11" s="627">
        <v>444588</v>
      </c>
      <c r="DE11" s="622"/>
      <c r="DF11" s="622"/>
      <c r="DG11" s="622"/>
      <c r="DH11" s="622"/>
      <c r="DI11" s="622"/>
      <c r="DJ11" s="622"/>
      <c r="DK11" s="622"/>
      <c r="DL11" s="622"/>
      <c r="DM11" s="622"/>
      <c r="DN11" s="622"/>
      <c r="DO11" s="622"/>
      <c r="DP11" s="623"/>
      <c r="DQ11" s="627">
        <v>484770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42</v>
      </c>
      <c r="S12" s="622"/>
      <c r="T12" s="622"/>
      <c r="U12" s="622"/>
      <c r="V12" s="622"/>
      <c r="W12" s="622"/>
      <c r="X12" s="622"/>
      <c r="Y12" s="623"/>
      <c r="Z12" s="659">
        <v>0</v>
      </c>
      <c r="AA12" s="659"/>
      <c r="AB12" s="659"/>
      <c r="AC12" s="659"/>
      <c r="AD12" s="660">
        <v>42</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785034</v>
      </c>
      <c r="BH12" s="622"/>
      <c r="BI12" s="622"/>
      <c r="BJ12" s="622"/>
      <c r="BK12" s="622"/>
      <c r="BL12" s="622"/>
      <c r="BM12" s="622"/>
      <c r="BN12" s="623"/>
      <c r="BO12" s="659">
        <v>49.5</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1023698</v>
      </c>
      <c r="CS12" s="622"/>
      <c r="CT12" s="622"/>
      <c r="CU12" s="622"/>
      <c r="CV12" s="622"/>
      <c r="CW12" s="622"/>
      <c r="CX12" s="622"/>
      <c r="CY12" s="623"/>
      <c r="CZ12" s="659">
        <v>6</v>
      </c>
      <c r="DA12" s="659"/>
      <c r="DB12" s="659"/>
      <c r="DC12" s="659"/>
      <c r="DD12" s="627">
        <v>137531</v>
      </c>
      <c r="DE12" s="622"/>
      <c r="DF12" s="622"/>
      <c r="DG12" s="622"/>
      <c r="DH12" s="622"/>
      <c r="DI12" s="622"/>
      <c r="DJ12" s="622"/>
      <c r="DK12" s="622"/>
      <c r="DL12" s="622"/>
      <c r="DM12" s="622"/>
      <c r="DN12" s="622"/>
      <c r="DO12" s="622"/>
      <c r="DP12" s="623"/>
      <c r="DQ12" s="627">
        <v>789741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779054</v>
      </c>
      <c r="BH13" s="622"/>
      <c r="BI13" s="622"/>
      <c r="BJ13" s="622"/>
      <c r="BK13" s="622"/>
      <c r="BL13" s="622"/>
      <c r="BM13" s="622"/>
      <c r="BN13" s="623"/>
      <c r="BO13" s="659">
        <v>49.1</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1702747</v>
      </c>
      <c r="CS13" s="622"/>
      <c r="CT13" s="622"/>
      <c r="CU13" s="622"/>
      <c r="CV13" s="622"/>
      <c r="CW13" s="622"/>
      <c r="CX13" s="622"/>
      <c r="CY13" s="623"/>
      <c r="CZ13" s="659">
        <v>10</v>
      </c>
      <c r="DA13" s="659"/>
      <c r="DB13" s="659"/>
      <c r="DC13" s="659"/>
      <c r="DD13" s="627">
        <v>435216</v>
      </c>
      <c r="DE13" s="622"/>
      <c r="DF13" s="622"/>
      <c r="DG13" s="622"/>
      <c r="DH13" s="622"/>
      <c r="DI13" s="622"/>
      <c r="DJ13" s="622"/>
      <c r="DK13" s="622"/>
      <c r="DL13" s="622"/>
      <c r="DM13" s="622"/>
      <c r="DN13" s="622"/>
      <c r="DO13" s="622"/>
      <c r="DP13" s="623"/>
      <c r="DQ13" s="627">
        <v>1061434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75216</v>
      </c>
      <c r="BH14" s="622"/>
      <c r="BI14" s="622"/>
      <c r="BJ14" s="622"/>
      <c r="BK14" s="622"/>
      <c r="BL14" s="622"/>
      <c r="BM14" s="622"/>
      <c r="BN14" s="623"/>
      <c r="BO14" s="659">
        <v>4.7</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740994</v>
      </c>
      <c r="CS14" s="622"/>
      <c r="CT14" s="622"/>
      <c r="CU14" s="622"/>
      <c r="CV14" s="622"/>
      <c r="CW14" s="622"/>
      <c r="CX14" s="622"/>
      <c r="CY14" s="623"/>
      <c r="CZ14" s="659">
        <v>4.4000000000000004</v>
      </c>
      <c r="DA14" s="659"/>
      <c r="DB14" s="659"/>
      <c r="DC14" s="659"/>
      <c r="DD14" s="627">
        <v>166165</v>
      </c>
      <c r="DE14" s="622"/>
      <c r="DF14" s="622"/>
      <c r="DG14" s="622"/>
      <c r="DH14" s="622"/>
      <c r="DI14" s="622"/>
      <c r="DJ14" s="622"/>
      <c r="DK14" s="622"/>
      <c r="DL14" s="622"/>
      <c r="DM14" s="622"/>
      <c r="DN14" s="622"/>
      <c r="DO14" s="622"/>
      <c r="DP14" s="623"/>
      <c r="DQ14" s="627">
        <v>489621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24474</v>
      </c>
      <c r="S15" s="622"/>
      <c r="T15" s="622"/>
      <c r="U15" s="622"/>
      <c r="V15" s="622"/>
      <c r="W15" s="622"/>
      <c r="X15" s="622"/>
      <c r="Y15" s="623"/>
      <c r="Z15" s="659">
        <v>0.1</v>
      </c>
      <c r="AA15" s="659"/>
      <c r="AB15" s="659"/>
      <c r="AC15" s="659"/>
      <c r="AD15" s="660">
        <v>24474</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81543</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1681532</v>
      </c>
      <c r="CS15" s="622"/>
      <c r="CT15" s="622"/>
      <c r="CU15" s="622"/>
      <c r="CV15" s="622"/>
      <c r="CW15" s="622"/>
      <c r="CX15" s="622"/>
      <c r="CY15" s="623"/>
      <c r="CZ15" s="659">
        <v>9.9</v>
      </c>
      <c r="DA15" s="659"/>
      <c r="DB15" s="659"/>
      <c r="DC15" s="659"/>
      <c r="DD15" s="627">
        <v>258307</v>
      </c>
      <c r="DE15" s="622"/>
      <c r="DF15" s="622"/>
      <c r="DG15" s="622"/>
      <c r="DH15" s="622"/>
      <c r="DI15" s="622"/>
      <c r="DJ15" s="622"/>
      <c r="DK15" s="622"/>
      <c r="DL15" s="622"/>
      <c r="DM15" s="622"/>
      <c r="DN15" s="622"/>
      <c r="DO15" s="622"/>
      <c r="DP15" s="623"/>
      <c r="DQ15" s="627">
        <v>1266708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33870</v>
      </c>
      <c r="S16" s="622"/>
      <c r="T16" s="622"/>
      <c r="U16" s="622"/>
      <c r="V16" s="622"/>
      <c r="W16" s="622"/>
      <c r="X16" s="622"/>
      <c r="Y16" s="623"/>
      <c r="Z16" s="659">
        <v>0.2</v>
      </c>
      <c r="AA16" s="659"/>
      <c r="AB16" s="659"/>
      <c r="AC16" s="659"/>
      <c r="AD16" s="660">
        <v>33870</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578551</v>
      </c>
      <c r="CS16" s="622"/>
      <c r="CT16" s="622"/>
      <c r="CU16" s="622"/>
      <c r="CV16" s="622"/>
      <c r="CW16" s="622"/>
      <c r="CX16" s="622"/>
      <c r="CY16" s="623"/>
      <c r="CZ16" s="659">
        <v>3.4</v>
      </c>
      <c r="DA16" s="659"/>
      <c r="DB16" s="659"/>
      <c r="DC16" s="659"/>
      <c r="DD16" s="627" t="s">
        <v>122</v>
      </c>
      <c r="DE16" s="622"/>
      <c r="DF16" s="622"/>
      <c r="DG16" s="622"/>
      <c r="DH16" s="622"/>
      <c r="DI16" s="622"/>
      <c r="DJ16" s="622"/>
      <c r="DK16" s="622"/>
      <c r="DL16" s="622"/>
      <c r="DM16" s="622"/>
      <c r="DN16" s="622"/>
      <c r="DO16" s="622"/>
      <c r="DP16" s="623"/>
      <c r="DQ16" s="627">
        <v>709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71708</v>
      </c>
      <c r="S17" s="622"/>
      <c r="T17" s="622"/>
      <c r="U17" s="622"/>
      <c r="V17" s="622"/>
      <c r="W17" s="622"/>
      <c r="X17" s="622"/>
      <c r="Y17" s="623"/>
      <c r="Z17" s="659">
        <v>0.4</v>
      </c>
      <c r="AA17" s="659"/>
      <c r="AB17" s="659"/>
      <c r="AC17" s="659"/>
      <c r="AD17" s="660">
        <v>71708</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2317652</v>
      </c>
      <c r="CS17" s="622"/>
      <c r="CT17" s="622"/>
      <c r="CU17" s="622"/>
      <c r="CV17" s="622"/>
      <c r="CW17" s="622"/>
      <c r="CX17" s="622"/>
      <c r="CY17" s="623"/>
      <c r="CZ17" s="659">
        <v>13.7</v>
      </c>
      <c r="DA17" s="659"/>
      <c r="DB17" s="659"/>
      <c r="DC17" s="659"/>
      <c r="DD17" s="627" t="s">
        <v>122</v>
      </c>
      <c r="DE17" s="622"/>
      <c r="DF17" s="622"/>
      <c r="DG17" s="622"/>
      <c r="DH17" s="622"/>
      <c r="DI17" s="622"/>
      <c r="DJ17" s="622"/>
      <c r="DK17" s="622"/>
      <c r="DL17" s="622"/>
      <c r="DM17" s="622"/>
      <c r="DN17" s="622"/>
      <c r="DO17" s="622"/>
      <c r="DP17" s="623"/>
      <c r="DQ17" s="627">
        <v>2312318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5434</v>
      </c>
      <c r="S18" s="622"/>
      <c r="T18" s="622"/>
      <c r="U18" s="622"/>
      <c r="V18" s="622"/>
      <c r="W18" s="622"/>
      <c r="X18" s="622"/>
      <c r="Y18" s="623"/>
      <c r="Z18" s="659">
        <v>0</v>
      </c>
      <c r="AA18" s="659"/>
      <c r="AB18" s="659"/>
      <c r="AC18" s="659"/>
      <c r="AD18" s="660">
        <v>5434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61709</v>
      </c>
      <c r="S19" s="622"/>
      <c r="T19" s="622"/>
      <c r="U19" s="622"/>
      <c r="V19" s="622"/>
      <c r="W19" s="622"/>
      <c r="X19" s="622"/>
      <c r="Y19" s="623"/>
      <c r="Z19" s="659">
        <v>0.3</v>
      </c>
      <c r="AA19" s="659"/>
      <c r="AB19" s="659"/>
      <c r="AC19" s="659"/>
      <c r="AD19" s="660">
        <v>61709</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11943</v>
      </c>
      <c r="BH19" s="622"/>
      <c r="BI19" s="622"/>
      <c r="BJ19" s="622"/>
      <c r="BK19" s="622"/>
      <c r="BL19" s="622"/>
      <c r="BM19" s="622"/>
      <c r="BN19" s="623"/>
      <c r="BO19" s="659">
        <v>0.8</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4565</v>
      </c>
      <c r="S20" s="622"/>
      <c r="T20" s="622"/>
      <c r="U20" s="622"/>
      <c r="V20" s="622"/>
      <c r="W20" s="622"/>
      <c r="X20" s="622"/>
      <c r="Y20" s="623"/>
      <c r="Z20" s="659">
        <v>0</v>
      </c>
      <c r="AA20" s="659"/>
      <c r="AB20" s="659"/>
      <c r="AC20" s="659"/>
      <c r="AD20" s="660">
        <v>4565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11943</v>
      </c>
      <c r="BH20" s="622"/>
      <c r="BI20" s="622"/>
      <c r="BJ20" s="622"/>
      <c r="BK20" s="622"/>
      <c r="BL20" s="622"/>
      <c r="BM20" s="622"/>
      <c r="BN20" s="623"/>
      <c r="BO20" s="659">
        <v>0.8</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16969138</v>
      </c>
      <c r="CS20" s="622"/>
      <c r="CT20" s="622"/>
      <c r="CU20" s="622"/>
      <c r="CV20" s="622"/>
      <c r="CW20" s="622"/>
      <c r="CX20" s="622"/>
      <c r="CY20" s="623"/>
      <c r="CZ20" s="659">
        <v>100</v>
      </c>
      <c r="DA20" s="659"/>
      <c r="DB20" s="659"/>
      <c r="DC20" s="659"/>
      <c r="DD20" s="627">
        <v>1860651</v>
      </c>
      <c r="DE20" s="622"/>
      <c r="DF20" s="622"/>
      <c r="DG20" s="622"/>
      <c r="DH20" s="622"/>
      <c r="DI20" s="622"/>
      <c r="DJ20" s="622"/>
      <c r="DK20" s="622"/>
      <c r="DL20" s="622"/>
      <c r="DM20" s="622"/>
      <c r="DN20" s="622"/>
      <c r="DO20" s="622"/>
      <c r="DP20" s="623"/>
      <c r="DQ20" s="627">
        <v>11044644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7046652</v>
      </c>
      <c r="S21" s="622"/>
      <c r="T21" s="622"/>
      <c r="U21" s="622"/>
      <c r="V21" s="622"/>
      <c r="W21" s="622"/>
      <c r="X21" s="622"/>
      <c r="Y21" s="623"/>
      <c r="Z21" s="659">
        <v>39.5</v>
      </c>
      <c r="AA21" s="659"/>
      <c r="AB21" s="659"/>
      <c r="AC21" s="659"/>
      <c r="AD21" s="660">
        <v>6063147</v>
      </c>
      <c r="AE21" s="660"/>
      <c r="AF21" s="660"/>
      <c r="AG21" s="660"/>
      <c r="AH21" s="660"/>
      <c r="AI21" s="660"/>
      <c r="AJ21" s="660"/>
      <c r="AK21" s="660"/>
      <c r="AL21" s="624">
        <v>72.099999999999994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11943</v>
      </c>
      <c r="BH21" s="622"/>
      <c r="BI21" s="622"/>
      <c r="BJ21" s="622"/>
      <c r="BK21" s="622"/>
      <c r="BL21" s="622"/>
      <c r="BM21" s="622"/>
      <c r="BN21" s="623"/>
      <c r="BO21" s="659">
        <v>0.8</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6063147</v>
      </c>
      <c r="S22" s="622"/>
      <c r="T22" s="622"/>
      <c r="U22" s="622"/>
      <c r="V22" s="622"/>
      <c r="W22" s="622"/>
      <c r="X22" s="622"/>
      <c r="Y22" s="623"/>
      <c r="Z22" s="659">
        <v>34</v>
      </c>
      <c r="AA22" s="659"/>
      <c r="AB22" s="659"/>
      <c r="AC22" s="659"/>
      <c r="AD22" s="660">
        <v>6063147</v>
      </c>
      <c r="AE22" s="660"/>
      <c r="AF22" s="660"/>
      <c r="AG22" s="660"/>
      <c r="AH22" s="660"/>
      <c r="AI22" s="660"/>
      <c r="AJ22" s="660"/>
      <c r="AK22" s="660"/>
      <c r="AL22" s="624">
        <v>72.099999999999994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983505</v>
      </c>
      <c r="S23" s="622"/>
      <c r="T23" s="622"/>
      <c r="U23" s="622"/>
      <c r="V23" s="622"/>
      <c r="W23" s="622"/>
      <c r="X23" s="622"/>
      <c r="Y23" s="623"/>
      <c r="Z23" s="659">
        <v>5.5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6356469</v>
      </c>
      <c r="CS24" s="677"/>
      <c r="CT24" s="677"/>
      <c r="CU24" s="677"/>
      <c r="CV24" s="677"/>
      <c r="CW24" s="677"/>
      <c r="CX24" s="677"/>
      <c r="CY24" s="702"/>
      <c r="CZ24" s="703">
        <v>37.5</v>
      </c>
      <c r="DA24" s="685"/>
      <c r="DB24" s="685"/>
      <c r="DC24" s="705"/>
      <c r="DD24" s="701">
        <v>5190582</v>
      </c>
      <c r="DE24" s="677"/>
      <c r="DF24" s="677"/>
      <c r="DG24" s="677"/>
      <c r="DH24" s="677"/>
      <c r="DI24" s="677"/>
      <c r="DJ24" s="677"/>
      <c r="DK24" s="702"/>
      <c r="DL24" s="701">
        <v>4639531</v>
      </c>
      <c r="DM24" s="677"/>
      <c r="DN24" s="677"/>
      <c r="DO24" s="677"/>
      <c r="DP24" s="677"/>
      <c r="DQ24" s="677"/>
      <c r="DR24" s="677"/>
      <c r="DS24" s="677"/>
      <c r="DT24" s="677"/>
      <c r="DU24" s="677"/>
      <c r="DV24" s="702"/>
      <c r="DW24" s="703">
        <v>55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9374354</v>
      </c>
      <c r="S25" s="622"/>
      <c r="T25" s="622"/>
      <c r="U25" s="622"/>
      <c r="V25" s="622"/>
      <c r="W25" s="622"/>
      <c r="X25" s="622"/>
      <c r="Y25" s="623"/>
      <c r="Z25" s="659">
        <v>52.5</v>
      </c>
      <c r="AA25" s="659"/>
      <c r="AB25" s="659"/>
      <c r="AC25" s="659"/>
      <c r="AD25" s="660">
        <v>8390849</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2650736</v>
      </c>
      <c r="CS25" s="634"/>
      <c r="CT25" s="634"/>
      <c r="CU25" s="634"/>
      <c r="CV25" s="634"/>
      <c r="CW25" s="634"/>
      <c r="CX25" s="634"/>
      <c r="CY25" s="635"/>
      <c r="CZ25" s="624">
        <v>15.6</v>
      </c>
      <c r="DA25" s="636"/>
      <c r="DB25" s="636"/>
      <c r="DC25" s="637"/>
      <c r="DD25" s="627">
        <v>2370725</v>
      </c>
      <c r="DE25" s="634"/>
      <c r="DF25" s="634"/>
      <c r="DG25" s="634"/>
      <c r="DH25" s="634"/>
      <c r="DI25" s="634"/>
      <c r="DJ25" s="634"/>
      <c r="DK25" s="635"/>
      <c r="DL25" s="627">
        <v>2313878</v>
      </c>
      <c r="DM25" s="634"/>
      <c r="DN25" s="634"/>
      <c r="DO25" s="634"/>
      <c r="DP25" s="634"/>
      <c r="DQ25" s="634"/>
      <c r="DR25" s="634"/>
      <c r="DS25" s="634"/>
      <c r="DT25" s="634"/>
      <c r="DU25" s="634"/>
      <c r="DV25" s="635"/>
      <c r="DW25" s="624">
        <v>27.5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2083</v>
      </c>
      <c r="S26" s="622"/>
      <c r="T26" s="622"/>
      <c r="U26" s="622"/>
      <c r="V26" s="622"/>
      <c r="W26" s="622"/>
      <c r="X26" s="622"/>
      <c r="Y26" s="623"/>
      <c r="Z26" s="659">
        <v>0</v>
      </c>
      <c r="AA26" s="659"/>
      <c r="AB26" s="659"/>
      <c r="AC26" s="659"/>
      <c r="AD26" s="660">
        <v>2083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1134580</v>
      </c>
      <c r="CS26" s="622"/>
      <c r="CT26" s="622"/>
      <c r="CU26" s="622"/>
      <c r="CV26" s="622"/>
      <c r="CW26" s="622"/>
      <c r="CX26" s="622"/>
      <c r="CY26" s="623"/>
      <c r="CZ26" s="624">
        <v>6.7</v>
      </c>
      <c r="DA26" s="636"/>
      <c r="DB26" s="636"/>
      <c r="DC26" s="637"/>
      <c r="DD26" s="627">
        <v>1028379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131535</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1585929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1388092</v>
      </c>
      <c r="CS27" s="634"/>
      <c r="CT27" s="634"/>
      <c r="CU27" s="634"/>
      <c r="CV27" s="634"/>
      <c r="CW27" s="634"/>
      <c r="CX27" s="634"/>
      <c r="CY27" s="635"/>
      <c r="CZ27" s="624">
        <v>8.1999999999999993</v>
      </c>
      <c r="DA27" s="636"/>
      <c r="DB27" s="636"/>
      <c r="DC27" s="637"/>
      <c r="DD27" s="627">
        <v>507550</v>
      </c>
      <c r="DE27" s="634"/>
      <c r="DF27" s="634"/>
      <c r="DG27" s="634"/>
      <c r="DH27" s="634"/>
      <c r="DI27" s="634"/>
      <c r="DJ27" s="634"/>
      <c r="DK27" s="635"/>
      <c r="DL27" s="627">
        <v>300134</v>
      </c>
      <c r="DM27" s="634"/>
      <c r="DN27" s="634"/>
      <c r="DO27" s="634"/>
      <c r="DP27" s="634"/>
      <c r="DQ27" s="634"/>
      <c r="DR27" s="634"/>
      <c r="DS27" s="634"/>
      <c r="DT27" s="634"/>
      <c r="DU27" s="634"/>
      <c r="DV27" s="635"/>
      <c r="DW27" s="624">
        <v>3.6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91508</v>
      </c>
      <c r="S28" s="622"/>
      <c r="T28" s="622"/>
      <c r="U28" s="622"/>
      <c r="V28" s="622"/>
      <c r="W28" s="622"/>
      <c r="X28" s="622"/>
      <c r="Y28" s="623"/>
      <c r="Z28" s="659">
        <v>0.5</v>
      </c>
      <c r="AA28" s="659"/>
      <c r="AB28" s="659"/>
      <c r="AC28" s="659"/>
      <c r="AD28" s="660">
        <v>10754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2317641</v>
      </c>
      <c r="CS28" s="622"/>
      <c r="CT28" s="622"/>
      <c r="CU28" s="622"/>
      <c r="CV28" s="622"/>
      <c r="CW28" s="622"/>
      <c r="CX28" s="622"/>
      <c r="CY28" s="623"/>
      <c r="CZ28" s="624">
        <v>13.7</v>
      </c>
      <c r="DA28" s="636"/>
      <c r="DB28" s="636"/>
      <c r="DC28" s="637"/>
      <c r="DD28" s="627">
        <v>2312307</v>
      </c>
      <c r="DE28" s="622"/>
      <c r="DF28" s="622"/>
      <c r="DG28" s="622"/>
      <c r="DH28" s="622"/>
      <c r="DI28" s="622"/>
      <c r="DJ28" s="622"/>
      <c r="DK28" s="623"/>
      <c r="DL28" s="627">
        <v>2025519</v>
      </c>
      <c r="DM28" s="622"/>
      <c r="DN28" s="622"/>
      <c r="DO28" s="622"/>
      <c r="DP28" s="622"/>
      <c r="DQ28" s="622"/>
      <c r="DR28" s="622"/>
      <c r="DS28" s="622"/>
      <c r="DT28" s="622"/>
      <c r="DU28" s="622"/>
      <c r="DV28" s="623"/>
      <c r="DW28" s="624">
        <v>24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28690</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2317524</v>
      </c>
      <c r="CS29" s="634"/>
      <c r="CT29" s="634"/>
      <c r="CU29" s="634"/>
      <c r="CV29" s="634"/>
      <c r="CW29" s="634"/>
      <c r="CX29" s="634"/>
      <c r="CY29" s="635"/>
      <c r="CZ29" s="624">
        <v>13.7</v>
      </c>
      <c r="DA29" s="636"/>
      <c r="DB29" s="636"/>
      <c r="DC29" s="637"/>
      <c r="DD29" s="627">
        <v>2312190</v>
      </c>
      <c r="DE29" s="634"/>
      <c r="DF29" s="634"/>
      <c r="DG29" s="634"/>
      <c r="DH29" s="634"/>
      <c r="DI29" s="634"/>
      <c r="DJ29" s="634"/>
      <c r="DK29" s="635"/>
      <c r="DL29" s="627">
        <v>2025402</v>
      </c>
      <c r="DM29" s="634"/>
      <c r="DN29" s="634"/>
      <c r="DO29" s="634"/>
      <c r="DP29" s="634"/>
      <c r="DQ29" s="634"/>
      <c r="DR29" s="634"/>
      <c r="DS29" s="634"/>
      <c r="DT29" s="634"/>
      <c r="DU29" s="634"/>
      <c r="DV29" s="635"/>
      <c r="DW29" s="624">
        <v>24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1409863</v>
      </c>
      <c r="S30" s="622"/>
      <c r="T30" s="622"/>
      <c r="U30" s="622"/>
      <c r="V30" s="622"/>
      <c r="W30" s="622"/>
      <c r="X30" s="622"/>
      <c r="Y30" s="623"/>
      <c r="Z30" s="659">
        <v>7.9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2252489</v>
      </c>
      <c r="CS30" s="622"/>
      <c r="CT30" s="622"/>
      <c r="CU30" s="622"/>
      <c r="CV30" s="622"/>
      <c r="CW30" s="622"/>
      <c r="CX30" s="622"/>
      <c r="CY30" s="623"/>
      <c r="CZ30" s="624">
        <v>13.3</v>
      </c>
      <c r="DA30" s="636"/>
      <c r="DB30" s="636"/>
      <c r="DC30" s="637"/>
      <c r="DD30" s="627">
        <v>2247555</v>
      </c>
      <c r="DE30" s="622"/>
      <c r="DF30" s="622"/>
      <c r="DG30" s="622"/>
      <c r="DH30" s="622"/>
      <c r="DI30" s="622"/>
      <c r="DJ30" s="622"/>
      <c r="DK30" s="623"/>
      <c r="DL30" s="627">
        <v>1960767</v>
      </c>
      <c r="DM30" s="622"/>
      <c r="DN30" s="622"/>
      <c r="DO30" s="622"/>
      <c r="DP30" s="622"/>
      <c r="DQ30" s="622"/>
      <c r="DR30" s="622"/>
      <c r="DS30" s="622"/>
      <c r="DT30" s="622"/>
      <c r="DU30" s="622"/>
      <c r="DV30" s="623"/>
      <c r="DW30" s="624">
        <v>23.3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96</v>
      </c>
      <c r="BN31" s="684"/>
      <c r="BO31" s="684"/>
      <c r="BP31" s="684"/>
      <c r="BQ31" s="686"/>
      <c r="BR31" s="683">
        <v>99.5</v>
      </c>
      <c r="BS31" s="684"/>
      <c r="BT31" s="684"/>
      <c r="BU31" s="684"/>
      <c r="BV31" s="684"/>
      <c r="BW31" s="684"/>
      <c r="BX31" s="685">
        <v>95.9</v>
      </c>
      <c r="BY31" s="684"/>
      <c r="BZ31" s="684"/>
      <c r="CA31" s="684"/>
      <c r="CB31" s="686"/>
      <c r="CD31" s="642"/>
      <c r="CE31" s="643"/>
      <c r="CF31" s="618" t="s">
        <v>300</v>
      </c>
      <c r="CG31" s="619"/>
      <c r="CH31" s="619"/>
      <c r="CI31" s="619"/>
      <c r="CJ31" s="619"/>
      <c r="CK31" s="619"/>
      <c r="CL31" s="619"/>
      <c r="CM31" s="619"/>
      <c r="CN31" s="619"/>
      <c r="CO31" s="619"/>
      <c r="CP31" s="619"/>
      <c r="CQ31" s="620"/>
      <c r="CR31" s="621">
        <v>65035</v>
      </c>
      <c r="CS31" s="634"/>
      <c r="CT31" s="634"/>
      <c r="CU31" s="634"/>
      <c r="CV31" s="634"/>
      <c r="CW31" s="634"/>
      <c r="CX31" s="634"/>
      <c r="CY31" s="635"/>
      <c r="CZ31" s="624">
        <v>0.4</v>
      </c>
      <c r="DA31" s="636"/>
      <c r="DB31" s="636"/>
      <c r="DC31" s="637"/>
      <c r="DD31" s="627">
        <v>64635</v>
      </c>
      <c r="DE31" s="634"/>
      <c r="DF31" s="634"/>
      <c r="DG31" s="634"/>
      <c r="DH31" s="634"/>
      <c r="DI31" s="634"/>
      <c r="DJ31" s="634"/>
      <c r="DK31" s="635"/>
      <c r="DL31" s="627">
        <v>64635</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1161912</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99.6</v>
      </c>
      <c r="BH32" s="634"/>
      <c r="BI32" s="634"/>
      <c r="BJ32" s="634"/>
      <c r="BK32" s="634"/>
      <c r="BL32" s="634"/>
      <c r="BM32" s="625">
        <v>98.8</v>
      </c>
      <c r="BN32" s="634"/>
      <c r="BO32" s="634"/>
      <c r="BP32" s="634"/>
      <c r="BQ32" s="657"/>
      <c r="BR32" s="687">
        <v>99.6</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v>117</v>
      </c>
      <c r="CS32" s="622"/>
      <c r="CT32" s="622"/>
      <c r="CU32" s="622"/>
      <c r="CV32" s="622"/>
      <c r="CW32" s="622"/>
      <c r="CX32" s="622"/>
      <c r="CY32" s="623"/>
      <c r="CZ32" s="624">
        <v>0</v>
      </c>
      <c r="DA32" s="636"/>
      <c r="DB32" s="636"/>
      <c r="DC32" s="637"/>
      <c r="DD32" s="627">
        <v>117</v>
      </c>
      <c r="DE32" s="622"/>
      <c r="DF32" s="622"/>
      <c r="DG32" s="622"/>
      <c r="DH32" s="622"/>
      <c r="DI32" s="622"/>
      <c r="DJ32" s="622"/>
      <c r="DK32" s="623"/>
      <c r="DL32" s="627">
        <v>117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28575</v>
      </c>
      <c r="S33" s="622"/>
      <c r="T33" s="622"/>
      <c r="U33" s="622"/>
      <c r="V33" s="622"/>
      <c r="W33" s="622"/>
      <c r="X33" s="622"/>
      <c r="Y33" s="623"/>
      <c r="Z33" s="659">
        <v>0.2</v>
      </c>
      <c r="AA33" s="659"/>
      <c r="AB33" s="659"/>
      <c r="AC33" s="659"/>
      <c r="AD33" s="660">
        <v>6934</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99.3</v>
      </c>
      <c r="BH33" s="606"/>
      <c r="BI33" s="606"/>
      <c r="BJ33" s="606"/>
      <c r="BK33" s="606"/>
      <c r="BL33" s="606"/>
      <c r="BM33" s="652">
        <v>93.1</v>
      </c>
      <c r="BN33" s="606"/>
      <c r="BO33" s="606"/>
      <c r="BP33" s="606"/>
      <c r="BQ33" s="669"/>
      <c r="BR33" s="682">
        <v>99.4</v>
      </c>
      <c r="BS33" s="606"/>
      <c r="BT33" s="606"/>
      <c r="BU33" s="606"/>
      <c r="BV33" s="606"/>
      <c r="BW33" s="606"/>
      <c r="BX33" s="652">
        <v>92.8</v>
      </c>
      <c r="BY33" s="606"/>
      <c r="BZ33" s="606"/>
      <c r="CA33" s="606"/>
      <c r="CB33" s="669"/>
      <c r="CD33" s="618" t="s">
        <v>307</v>
      </c>
      <c r="CE33" s="619"/>
      <c r="CF33" s="619"/>
      <c r="CG33" s="619"/>
      <c r="CH33" s="619"/>
      <c r="CI33" s="619"/>
      <c r="CJ33" s="619"/>
      <c r="CK33" s="619"/>
      <c r="CL33" s="619"/>
      <c r="CM33" s="619"/>
      <c r="CN33" s="619"/>
      <c r="CO33" s="619"/>
      <c r="CP33" s="619"/>
      <c r="CQ33" s="620"/>
      <c r="CR33" s="621">
        <v>8173467</v>
      </c>
      <c r="CS33" s="634"/>
      <c r="CT33" s="634"/>
      <c r="CU33" s="634"/>
      <c r="CV33" s="634"/>
      <c r="CW33" s="634"/>
      <c r="CX33" s="634"/>
      <c r="CY33" s="635"/>
      <c r="CZ33" s="624">
        <v>48.2</v>
      </c>
      <c r="DA33" s="636"/>
      <c r="DB33" s="636"/>
      <c r="DC33" s="637"/>
      <c r="DD33" s="627">
        <v>5677946</v>
      </c>
      <c r="DE33" s="634"/>
      <c r="DF33" s="634"/>
      <c r="DG33" s="634"/>
      <c r="DH33" s="634"/>
      <c r="DI33" s="634"/>
      <c r="DJ33" s="634"/>
      <c r="DK33" s="635"/>
      <c r="DL33" s="627">
        <v>3426027</v>
      </c>
      <c r="DM33" s="634"/>
      <c r="DN33" s="634"/>
      <c r="DO33" s="634"/>
      <c r="DP33" s="634"/>
      <c r="DQ33" s="634"/>
      <c r="DR33" s="634"/>
      <c r="DS33" s="634"/>
      <c r="DT33" s="634"/>
      <c r="DU33" s="634"/>
      <c r="DV33" s="635"/>
      <c r="DW33" s="624">
        <v>40.6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1130282</v>
      </c>
      <c r="S34" s="622"/>
      <c r="T34" s="622"/>
      <c r="U34" s="622"/>
      <c r="V34" s="622"/>
      <c r="W34" s="622"/>
      <c r="X34" s="622"/>
      <c r="Y34" s="623"/>
      <c r="Z34" s="659">
        <v>6.3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1918344</v>
      </c>
      <c r="CS34" s="622"/>
      <c r="CT34" s="622"/>
      <c r="CU34" s="622"/>
      <c r="CV34" s="622"/>
      <c r="CW34" s="622"/>
      <c r="CX34" s="622"/>
      <c r="CY34" s="623"/>
      <c r="CZ34" s="624">
        <v>11.3</v>
      </c>
      <c r="DA34" s="636"/>
      <c r="DB34" s="636"/>
      <c r="DC34" s="637"/>
      <c r="DD34" s="627">
        <v>1464444</v>
      </c>
      <c r="DE34" s="622"/>
      <c r="DF34" s="622"/>
      <c r="DG34" s="622"/>
      <c r="DH34" s="622"/>
      <c r="DI34" s="622"/>
      <c r="DJ34" s="622"/>
      <c r="DK34" s="623"/>
      <c r="DL34" s="627">
        <v>973244</v>
      </c>
      <c r="DM34" s="622"/>
      <c r="DN34" s="622"/>
      <c r="DO34" s="622"/>
      <c r="DP34" s="622"/>
      <c r="DQ34" s="622"/>
      <c r="DR34" s="622"/>
      <c r="DS34" s="622"/>
      <c r="DT34" s="622"/>
      <c r="DU34" s="622"/>
      <c r="DV34" s="623"/>
      <c r="DW34" s="624">
        <v>11.5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1760764</v>
      </c>
      <c r="S35" s="622"/>
      <c r="T35" s="622"/>
      <c r="U35" s="622"/>
      <c r="V35" s="622"/>
      <c r="W35" s="622"/>
      <c r="X35" s="622"/>
      <c r="Y35" s="623"/>
      <c r="Z35" s="659">
        <v>9.9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536654</v>
      </c>
      <c r="CS35" s="634"/>
      <c r="CT35" s="634"/>
      <c r="CU35" s="634"/>
      <c r="CV35" s="634"/>
      <c r="CW35" s="634"/>
      <c r="CX35" s="634"/>
      <c r="CY35" s="635"/>
      <c r="CZ35" s="624">
        <v>3.2</v>
      </c>
      <c r="DA35" s="636"/>
      <c r="DB35" s="636"/>
      <c r="DC35" s="637"/>
      <c r="DD35" s="627">
        <v>306376</v>
      </c>
      <c r="DE35" s="634"/>
      <c r="DF35" s="634"/>
      <c r="DG35" s="634"/>
      <c r="DH35" s="634"/>
      <c r="DI35" s="634"/>
      <c r="DJ35" s="634"/>
      <c r="DK35" s="635"/>
      <c r="DL35" s="627">
        <v>164584</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699857</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2514352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5583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3007213</v>
      </c>
      <c r="CS36" s="622"/>
      <c r="CT36" s="622"/>
      <c r="CU36" s="622"/>
      <c r="CV36" s="622"/>
      <c r="CW36" s="622"/>
      <c r="CX36" s="622"/>
      <c r="CY36" s="623"/>
      <c r="CZ36" s="624">
        <v>17.7</v>
      </c>
      <c r="DA36" s="636"/>
      <c r="DB36" s="636"/>
      <c r="DC36" s="637"/>
      <c r="DD36" s="627">
        <v>2527003</v>
      </c>
      <c r="DE36" s="622"/>
      <c r="DF36" s="622"/>
      <c r="DG36" s="622"/>
      <c r="DH36" s="622"/>
      <c r="DI36" s="622"/>
      <c r="DJ36" s="622"/>
      <c r="DK36" s="623"/>
      <c r="DL36" s="627">
        <v>1426090</v>
      </c>
      <c r="DM36" s="622"/>
      <c r="DN36" s="622"/>
      <c r="DO36" s="622"/>
      <c r="DP36" s="622"/>
      <c r="DQ36" s="622"/>
      <c r="DR36" s="622"/>
      <c r="DS36" s="622"/>
      <c r="DT36" s="622"/>
      <c r="DU36" s="622"/>
      <c r="DV36" s="623"/>
      <c r="DW36" s="624">
        <v>16.899999999999999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355979</v>
      </c>
      <c r="S37" s="622"/>
      <c r="T37" s="622"/>
      <c r="U37" s="622"/>
      <c r="V37" s="622"/>
      <c r="W37" s="622"/>
      <c r="X37" s="622"/>
      <c r="Y37" s="623"/>
      <c r="Z37" s="659">
        <v>2</v>
      </c>
      <c r="AA37" s="659"/>
      <c r="AB37" s="659"/>
      <c r="AC37" s="659"/>
      <c r="AD37" s="660">
        <v>2272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790580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-2096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531400</v>
      </c>
      <c r="CS37" s="634"/>
      <c r="CT37" s="634"/>
      <c r="CU37" s="634"/>
      <c r="CV37" s="634"/>
      <c r="CW37" s="634"/>
      <c r="CX37" s="634"/>
      <c r="CY37" s="635"/>
      <c r="CZ37" s="624">
        <v>3.1</v>
      </c>
      <c r="DA37" s="636"/>
      <c r="DB37" s="636"/>
      <c r="DC37" s="637"/>
      <c r="DD37" s="627">
        <v>462018</v>
      </c>
      <c r="DE37" s="634"/>
      <c r="DF37" s="634"/>
      <c r="DG37" s="634"/>
      <c r="DH37" s="634"/>
      <c r="DI37" s="634"/>
      <c r="DJ37" s="634"/>
      <c r="DK37" s="635"/>
      <c r="DL37" s="627">
        <v>460801</v>
      </c>
      <c r="DM37" s="634"/>
      <c r="DN37" s="634"/>
      <c r="DO37" s="634"/>
      <c r="DP37" s="634"/>
      <c r="DQ37" s="634"/>
      <c r="DR37" s="634"/>
      <c r="DS37" s="634"/>
      <c r="DT37" s="634"/>
      <c r="DU37" s="634"/>
      <c r="DV37" s="635"/>
      <c r="DW37" s="624">
        <v>5.5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1667886</v>
      </c>
      <c r="S38" s="622"/>
      <c r="T38" s="622"/>
      <c r="U38" s="622"/>
      <c r="V38" s="622"/>
      <c r="W38" s="622"/>
      <c r="X38" s="622"/>
      <c r="Y38" s="623"/>
      <c r="Z38" s="659">
        <v>9.3000000000000007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569423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2170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995630</v>
      </c>
      <c r="CS38" s="622"/>
      <c r="CT38" s="622"/>
      <c r="CU38" s="622"/>
      <c r="CV38" s="622"/>
      <c r="CW38" s="622"/>
      <c r="CX38" s="622"/>
      <c r="CY38" s="623"/>
      <c r="CZ38" s="624">
        <v>5.9</v>
      </c>
      <c r="DA38" s="636"/>
      <c r="DB38" s="636"/>
      <c r="DC38" s="637"/>
      <c r="DD38" s="627">
        <v>854224</v>
      </c>
      <c r="DE38" s="622"/>
      <c r="DF38" s="622"/>
      <c r="DG38" s="622"/>
      <c r="DH38" s="622"/>
      <c r="DI38" s="622"/>
      <c r="DJ38" s="622"/>
      <c r="DK38" s="623"/>
      <c r="DL38" s="627">
        <v>757750</v>
      </c>
      <c r="DM38" s="622"/>
      <c r="DN38" s="622"/>
      <c r="DO38" s="622"/>
      <c r="DP38" s="622"/>
      <c r="DQ38" s="622"/>
      <c r="DR38" s="622"/>
      <c r="DS38" s="622"/>
      <c r="DT38" s="622"/>
      <c r="DU38" s="622"/>
      <c r="DV38" s="623"/>
      <c r="DW38" s="624">
        <v>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158719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3334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1380327</v>
      </c>
      <c r="CS39" s="634"/>
      <c r="CT39" s="634"/>
      <c r="CU39" s="634"/>
      <c r="CV39" s="634"/>
      <c r="CW39" s="634"/>
      <c r="CX39" s="634"/>
      <c r="CY39" s="635"/>
      <c r="CZ39" s="624">
        <v>8.1</v>
      </c>
      <c r="DA39" s="636"/>
      <c r="DB39" s="636"/>
      <c r="DC39" s="637"/>
      <c r="DD39" s="627">
        <v>247580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16486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559</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335299</v>
      </c>
      <c r="CS40" s="622"/>
      <c r="CT40" s="622"/>
      <c r="CU40" s="622"/>
      <c r="CV40" s="622"/>
      <c r="CW40" s="622"/>
      <c r="CX40" s="622"/>
      <c r="CY40" s="623"/>
      <c r="CZ40" s="624">
        <v>2</v>
      </c>
      <c r="DA40" s="636"/>
      <c r="DB40" s="636"/>
      <c r="DC40" s="637"/>
      <c r="DD40" s="627">
        <v>278319</v>
      </c>
      <c r="DE40" s="622"/>
      <c r="DF40" s="622"/>
      <c r="DG40" s="622"/>
      <c r="DH40" s="622"/>
      <c r="DI40" s="622"/>
      <c r="DJ40" s="622"/>
      <c r="DK40" s="623"/>
      <c r="DL40" s="627">
        <v>104359</v>
      </c>
      <c r="DM40" s="622"/>
      <c r="DN40" s="622"/>
      <c r="DO40" s="622"/>
      <c r="DP40" s="622"/>
      <c r="DQ40" s="622"/>
      <c r="DR40" s="622"/>
      <c r="DS40" s="622"/>
      <c r="DT40" s="622"/>
      <c r="DU40" s="622"/>
      <c r="DV40" s="623"/>
      <c r="DW40" s="624">
        <v>1.2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17843288</v>
      </c>
      <c r="S41" s="646"/>
      <c r="T41" s="646"/>
      <c r="U41" s="646"/>
      <c r="V41" s="646"/>
      <c r="W41" s="646"/>
      <c r="X41" s="646"/>
      <c r="Y41" s="649"/>
      <c r="Z41" s="650">
        <v>100</v>
      </c>
      <c r="AA41" s="650"/>
      <c r="AB41" s="650"/>
      <c r="AC41" s="650"/>
      <c r="AD41" s="651">
        <v>8412892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215352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779719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428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2439202</v>
      </c>
      <c r="CS42" s="634"/>
      <c r="CT42" s="634"/>
      <c r="CU42" s="634"/>
      <c r="CV42" s="634"/>
      <c r="CW42" s="634"/>
      <c r="CX42" s="634"/>
      <c r="CY42" s="635"/>
      <c r="CZ42" s="624">
        <v>14.4</v>
      </c>
      <c r="DA42" s="636"/>
      <c r="DB42" s="636"/>
      <c r="DC42" s="637"/>
      <c r="DD42" s="627">
        <v>176116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31067</v>
      </c>
      <c r="CS43" s="634"/>
      <c r="CT43" s="634"/>
      <c r="CU43" s="634"/>
      <c r="CV43" s="634"/>
      <c r="CW43" s="634"/>
      <c r="CX43" s="634"/>
      <c r="CY43" s="635"/>
      <c r="CZ43" s="624">
        <v>0.2</v>
      </c>
      <c r="DA43" s="636"/>
      <c r="DB43" s="636"/>
      <c r="DC43" s="637"/>
      <c r="DD43" s="627">
        <v>31067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1860651</v>
      </c>
      <c r="CS44" s="622"/>
      <c r="CT44" s="622"/>
      <c r="CU44" s="622"/>
      <c r="CV44" s="622"/>
      <c r="CW44" s="622"/>
      <c r="CX44" s="622"/>
      <c r="CY44" s="623"/>
      <c r="CZ44" s="624">
        <v>11</v>
      </c>
      <c r="DA44" s="625"/>
      <c r="DB44" s="625"/>
      <c r="DC44" s="626"/>
      <c r="DD44" s="627">
        <v>175407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812188</v>
      </c>
      <c r="CS45" s="634"/>
      <c r="CT45" s="634"/>
      <c r="CU45" s="634"/>
      <c r="CV45" s="634"/>
      <c r="CW45" s="634"/>
      <c r="CX45" s="634"/>
      <c r="CY45" s="635"/>
      <c r="CZ45" s="624">
        <v>4.8</v>
      </c>
      <c r="DA45" s="636"/>
      <c r="DB45" s="636"/>
      <c r="DC45" s="637"/>
      <c r="DD45" s="627">
        <v>33550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981353</v>
      </c>
      <c r="CS46" s="622"/>
      <c r="CT46" s="622"/>
      <c r="CU46" s="622"/>
      <c r="CV46" s="622"/>
      <c r="CW46" s="622"/>
      <c r="CX46" s="622"/>
      <c r="CY46" s="623"/>
      <c r="CZ46" s="624">
        <v>5.8</v>
      </c>
      <c r="DA46" s="625"/>
      <c r="DB46" s="625"/>
      <c r="DC46" s="626"/>
      <c r="DD46" s="627">
        <v>136947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578551</v>
      </c>
      <c r="CS47" s="634"/>
      <c r="CT47" s="634"/>
      <c r="CU47" s="634"/>
      <c r="CV47" s="634"/>
      <c r="CW47" s="634"/>
      <c r="CX47" s="634"/>
      <c r="CY47" s="635"/>
      <c r="CZ47" s="624">
        <v>3.4</v>
      </c>
      <c r="DA47" s="636"/>
      <c r="DB47" s="636"/>
      <c r="DC47" s="637"/>
      <c r="DD47" s="627">
        <v>709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16969138</v>
      </c>
      <c r="CS49" s="606"/>
      <c r="CT49" s="606"/>
      <c r="CU49" s="606"/>
      <c r="CV49" s="606"/>
      <c r="CW49" s="606"/>
      <c r="CX49" s="606"/>
      <c r="CY49" s="607"/>
      <c r="CZ49" s="608">
        <v>100</v>
      </c>
      <c r="DA49" s="609"/>
      <c r="DB49" s="609"/>
      <c r="DC49" s="610"/>
      <c r="DD49" s="611">
        <v>11044644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vLq97c0kv+HAyJYuryTfDOZkuDLGIGaA4lbMTt+7saVzHRk1zXJlGYObd9lQk9KTd4o9ztun1mYBR+FbHac3Q==" saltValue="WXsedlw58ranWWFrIFHo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Q124" sqref="DQ124:DU12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17858</v>
      </c>
      <c r="R7" s="1103"/>
      <c r="S7" s="1103"/>
      <c r="T7" s="1103"/>
      <c r="U7" s="1103"/>
      <c r="V7" s="1103">
        <v>16984</v>
      </c>
      <c r="W7" s="1103"/>
      <c r="X7" s="1103"/>
      <c r="Y7" s="1103"/>
      <c r="Z7" s="1103"/>
      <c r="AA7" s="1103">
        <v>874</v>
      </c>
      <c r="AB7" s="1103"/>
      <c r="AC7" s="1103"/>
      <c r="AD7" s="1103"/>
      <c r="AE7" s="1104"/>
      <c r="AF7" s="1105">
        <v>756</v>
      </c>
      <c r="AG7" s="1106"/>
      <c r="AH7" s="1106"/>
      <c r="AI7" s="1106"/>
      <c r="AJ7" s="1107"/>
      <c r="AK7" s="1108">
        <v>1747</v>
      </c>
      <c r="AL7" s="1109"/>
      <c r="AM7" s="1109"/>
      <c r="AN7" s="1109"/>
      <c r="AO7" s="1109"/>
      <c r="AP7" s="1109">
        <v>17138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561</v>
      </c>
      <c r="BT7" s="1100"/>
      <c r="BU7" s="1100"/>
      <c r="BV7" s="1100"/>
      <c r="BW7" s="1100"/>
      <c r="BX7" s="1100"/>
      <c r="BY7" s="1100"/>
      <c r="BZ7" s="1100"/>
      <c r="CA7" s="1100"/>
      <c r="CB7" s="1100"/>
      <c r="CC7" s="1100"/>
      <c r="CD7" s="1100"/>
      <c r="CE7" s="1100"/>
      <c r="CF7" s="1100"/>
      <c r="CG7" s="1112"/>
      <c r="CH7" s="1096">
        <v>0</v>
      </c>
      <c r="CI7" s="1097"/>
      <c r="CJ7" s="1097"/>
      <c r="CK7" s="1097"/>
      <c r="CL7" s="1098"/>
      <c r="CM7" s="1096">
        <v>19</v>
      </c>
      <c r="CN7" s="1097"/>
      <c r="CO7" s="1097"/>
      <c r="CP7" s="1097"/>
      <c r="CQ7" s="1098"/>
      <c r="CR7" s="1096">
        <v>20</v>
      </c>
      <c r="CS7" s="1097"/>
      <c r="CT7" s="1097"/>
      <c r="CU7" s="1097"/>
      <c r="CV7" s="1098"/>
      <c r="CW7" s="1096" t="s">
        <v>560</v>
      </c>
      <c r="CX7" s="1097"/>
      <c r="CY7" s="1097"/>
      <c r="CZ7" s="1097"/>
      <c r="DA7" s="1098"/>
      <c r="DB7" s="1096" t="s">
        <v>560</v>
      </c>
      <c r="DC7" s="1097"/>
      <c r="DD7" s="1097"/>
      <c r="DE7" s="1097"/>
      <c r="DF7" s="1098"/>
      <c r="DG7" s="1096" t="s">
        <v>560</v>
      </c>
      <c r="DH7" s="1097"/>
      <c r="DI7" s="1097"/>
      <c r="DJ7" s="1097"/>
      <c r="DK7" s="1098"/>
      <c r="DL7" s="1096" t="s">
        <v>560</v>
      </c>
      <c r="DM7" s="1097"/>
      <c r="DN7" s="1097"/>
      <c r="DO7" s="1097"/>
      <c r="DP7" s="1098"/>
      <c r="DQ7" s="1096" t="s">
        <v>560</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17843</v>
      </c>
      <c r="R23" s="1061"/>
      <c r="S23" s="1061"/>
      <c r="T23" s="1061"/>
      <c r="U23" s="1061"/>
      <c r="V23" s="1061">
        <v>16969</v>
      </c>
      <c r="W23" s="1061"/>
      <c r="X23" s="1061"/>
      <c r="Y23" s="1061"/>
      <c r="Z23" s="1061"/>
      <c r="AA23" s="1061">
        <v>874</v>
      </c>
      <c r="AB23" s="1061"/>
      <c r="AC23" s="1061"/>
      <c r="AD23" s="1061"/>
      <c r="AE23" s="1068"/>
      <c r="AF23" s="1069">
        <v>756</v>
      </c>
      <c r="AG23" s="1061"/>
      <c r="AH23" s="1061"/>
      <c r="AI23" s="1061"/>
      <c r="AJ23" s="1070"/>
      <c r="AK23" s="1071"/>
      <c r="AL23" s="1072"/>
      <c r="AM23" s="1072"/>
      <c r="AN23" s="1072"/>
      <c r="AO23" s="1072"/>
      <c r="AP23" s="1061">
        <v>17138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2358</v>
      </c>
      <c r="R28" s="1051"/>
      <c r="S28" s="1051"/>
      <c r="T28" s="1051"/>
      <c r="U28" s="1051"/>
      <c r="V28" s="1051">
        <v>2352</v>
      </c>
      <c r="W28" s="1051"/>
      <c r="X28" s="1051"/>
      <c r="Y28" s="1051"/>
      <c r="Z28" s="1051"/>
      <c r="AA28" s="1051">
        <v>6</v>
      </c>
      <c r="AB28" s="1051"/>
      <c r="AC28" s="1051"/>
      <c r="AD28" s="1051"/>
      <c r="AE28" s="1052"/>
      <c r="AF28" s="1053">
        <v>6</v>
      </c>
      <c r="AG28" s="1051"/>
      <c r="AH28" s="1051"/>
      <c r="AI28" s="1051"/>
      <c r="AJ28" s="1054"/>
      <c r="AK28" s="1042">
        <v>252</v>
      </c>
      <c r="AL28" s="1043"/>
      <c r="AM28" s="1043"/>
      <c r="AN28" s="1043"/>
      <c r="AO28" s="1043"/>
      <c r="AP28" s="1043">
        <v>42</v>
      </c>
      <c r="AQ28" s="1043"/>
      <c r="AR28" s="1043"/>
      <c r="AS28" s="1043"/>
      <c r="AT28" s="1043"/>
      <c r="AU28" s="1043">
        <v>8</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353</v>
      </c>
      <c r="R29" s="1039"/>
      <c r="S29" s="1039"/>
      <c r="T29" s="1039"/>
      <c r="U29" s="1039"/>
      <c r="V29" s="1039">
        <v>352</v>
      </c>
      <c r="W29" s="1039"/>
      <c r="X29" s="1039"/>
      <c r="Y29" s="1039"/>
      <c r="Z29" s="1039"/>
      <c r="AA29" s="1039">
        <v>1</v>
      </c>
      <c r="AB29" s="1039"/>
      <c r="AC29" s="1039"/>
      <c r="AD29" s="1039"/>
      <c r="AE29" s="1040"/>
      <c r="AF29" s="1035">
        <v>1</v>
      </c>
      <c r="AG29" s="1036"/>
      <c r="AH29" s="1036"/>
      <c r="AI29" s="1036"/>
      <c r="AJ29" s="1037"/>
      <c r="AK29" s="980">
        <v>85</v>
      </c>
      <c r="AL29" s="971"/>
      <c r="AM29" s="971"/>
      <c r="AN29" s="971"/>
      <c r="AO29" s="971"/>
      <c r="AP29" s="971" t="s">
        <v>560</v>
      </c>
      <c r="AQ29" s="971"/>
      <c r="AR29" s="971"/>
      <c r="AS29" s="971"/>
      <c r="AT29" s="971"/>
      <c r="AU29" s="971" t="s">
        <v>560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2441</v>
      </c>
      <c r="R30" s="1039"/>
      <c r="S30" s="1039"/>
      <c r="T30" s="1039"/>
      <c r="U30" s="1039"/>
      <c r="V30" s="1039">
        <v>2425</v>
      </c>
      <c r="W30" s="1039"/>
      <c r="X30" s="1039"/>
      <c r="Y30" s="1039"/>
      <c r="Z30" s="1039"/>
      <c r="AA30" s="1039">
        <v>16</v>
      </c>
      <c r="AB30" s="1039"/>
      <c r="AC30" s="1039"/>
      <c r="AD30" s="1039"/>
      <c r="AE30" s="1040"/>
      <c r="AF30" s="1035">
        <v>16</v>
      </c>
      <c r="AG30" s="1036"/>
      <c r="AH30" s="1036"/>
      <c r="AI30" s="1036"/>
      <c r="AJ30" s="1037"/>
      <c r="AK30" s="980">
        <v>414</v>
      </c>
      <c r="AL30" s="971"/>
      <c r="AM30" s="971"/>
      <c r="AN30" s="971"/>
      <c r="AO30" s="971"/>
      <c r="AP30" s="971" t="s">
        <v>560</v>
      </c>
      <c r="AQ30" s="971"/>
      <c r="AR30" s="971"/>
      <c r="AS30" s="971"/>
      <c r="AT30" s="971"/>
      <c r="AU30" s="971" t="s">
        <v>560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1455</v>
      </c>
      <c r="R31" s="1039"/>
      <c r="S31" s="1039"/>
      <c r="T31" s="1039"/>
      <c r="U31" s="1039"/>
      <c r="V31" s="1039">
        <v>1534</v>
      </c>
      <c r="W31" s="1039"/>
      <c r="X31" s="1039"/>
      <c r="Y31" s="1039"/>
      <c r="Z31" s="1039"/>
      <c r="AA31" s="1039">
        <v>-79</v>
      </c>
      <c r="AB31" s="1039"/>
      <c r="AC31" s="1039"/>
      <c r="AD31" s="1039"/>
      <c r="AE31" s="1040"/>
      <c r="AF31" s="1035">
        <v>20</v>
      </c>
      <c r="AG31" s="1036"/>
      <c r="AH31" s="1036"/>
      <c r="AI31" s="1036"/>
      <c r="AJ31" s="1037"/>
      <c r="AK31" s="980">
        <v>443</v>
      </c>
      <c r="AL31" s="971"/>
      <c r="AM31" s="971"/>
      <c r="AN31" s="971"/>
      <c r="AO31" s="971"/>
      <c r="AP31" s="971">
        <v>1329</v>
      </c>
      <c r="AQ31" s="971"/>
      <c r="AR31" s="971"/>
      <c r="AS31" s="971"/>
      <c r="AT31" s="971"/>
      <c r="AU31" s="971">
        <v>780</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505</v>
      </c>
      <c r="R32" s="1039"/>
      <c r="S32" s="1039"/>
      <c r="T32" s="1039"/>
      <c r="U32" s="1039"/>
      <c r="V32" s="1039">
        <v>607</v>
      </c>
      <c r="W32" s="1039"/>
      <c r="X32" s="1039"/>
      <c r="Y32" s="1039"/>
      <c r="Z32" s="1039"/>
      <c r="AA32" s="1039">
        <v>-102</v>
      </c>
      <c r="AB32" s="1039"/>
      <c r="AC32" s="1039"/>
      <c r="AD32" s="1039"/>
      <c r="AE32" s="1040"/>
      <c r="AF32" s="1035">
        <v>19</v>
      </c>
      <c r="AG32" s="1036"/>
      <c r="AH32" s="1036"/>
      <c r="AI32" s="1036"/>
      <c r="AJ32" s="1037"/>
      <c r="AK32" s="980">
        <v>159</v>
      </c>
      <c r="AL32" s="971"/>
      <c r="AM32" s="971"/>
      <c r="AN32" s="971"/>
      <c r="AO32" s="971"/>
      <c r="AP32" s="971">
        <v>2535</v>
      </c>
      <c r="AQ32" s="971"/>
      <c r="AR32" s="971"/>
      <c r="AS32" s="971"/>
      <c r="AT32" s="971"/>
      <c r="AU32" s="971">
        <v>604</v>
      </c>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1313</v>
      </c>
      <c r="R33" s="1039"/>
      <c r="S33" s="1039"/>
      <c r="T33" s="1039"/>
      <c r="U33" s="1039"/>
      <c r="V33" s="1039">
        <v>1115</v>
      </c>
      <c r="W33" s="1039"/>
      <c r="X33" s="1039"/>
      <c r="Y33" s="1039"/>
      <c r="Z33" s="1039"/>
      <c r="AA33" s="1039">
        <v>198</v>
      </c>
      <c r="AB33" s="1039"/>
      <c r="AC33" s="1039"/>
      <c r="AD33" s="1039"/>
      <c r="AE33" s="1040"/>
      <c r="AF33" s="1035">
        <v>67</v>
      </c>
      <c r="AG33" s="1036"/>
      <c r="AH33" s="1036"/>
      <c r="AI33" s="1036"/>
      <c r="AJ33" s="1037"/>
      <c r="AK33" s="980">
        <v>782</v>
      </c>
      <c r="AL33" s="971"/>
      <c r="AM33" s="971"/>
      <c r="AN33" s="971"/>
      <c r="AO33" s="971"/>
      <c r="AP33" s="971">
        <v>9088</v>
      </c>
      <c r="AQ33" s="971"/>
      <c r="AR33" s="971"/>
      <c r="AS33" s="971"/>
      <c r="AT33" s="971"/>
      <c r="AU33" s="971">
        <v>6343</v>
      </c>
      <c r="AV33" s="971"/>
      <c r="AW33" s="971"/>
      <c r="AX33" s="971"/>
      <c r="AY33" s="971"/>
      <c r="AZ33" s="1041"/>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6</v>
      </c>
      <c r="R34" s="1039"/>
      <c r="S34" s="1039"/>
      <c r="T34" s="1039"/>
      <c r="U34" s="1039"/>
      <c r="V34" s="1039">
        <v>22</v>
      </c>
      <c r="W34" s="1039"/>
      <c r="X34" s="1039"/>
      <c r="Y34" s="1039"/>
      <c r="Z34" s="1039"/>
      <c r="AA34" s="1039">
        <v>-16</v>
      </c>
      <c r="AB34" s="1039"/>
      <c r="AC34" s="1039"/>
      <c r="AD34" s="1039"/>
      <c r="AE34" s="1040"/>
      <c r="AF34" s="1035">
        <v>2</v>
      </c>
      <c r="AG34" s="1036"/>
      <c r="AH34" s="1036"/>
      <c r="AI34" s="1036"/>
      <c r="AJ34" s="1037"/>
      <c r="AK34" s="980">
        <v>0</v>
      </c>
      <c r="AL34" s="971"/>
      <c r="AM34" s="971"/>
      <c r="AN34" s="971"/>
      <c r="AO34" s="971"/>
      <c r="AP34" s="971">
        <v>0</v>
      </c>
      <c r="AQ34" s="971"/>
      <c r="AR34" s="971"/>
      <c r="AS34" s="971"/>
      <c r="AT34" s="971"/>
      <c r="AU34" s="971" t="s">
        <v>560</v>
      </c>
      <c r="AV34" s="971"/>
      <c r="AW34" s="971"/>
      <c r="AX34" s="971"/>
      <c r="AY34" s="971"/>
      <c r="AZ34" s="1041"/>
      <c r="BA34" s="1041"/>
      <c r="BB34" s="1041"/>
      <c r="BC34" s="1041"/>
      <c r="BD34" s="104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1</v>
      </c>
      <c r="R35" s="1039"/>
      <c r="S35" s="1039"/>
      <c r="T35" s="1039"/>
      <c r="U35" s="1039"/>
      <c r="V35" s="1039">
        <v>1</v>
      </c>
      <c r="W35" s="1039"/>
      <c r="X35" s="1039"/>
      <c r="Y35" s="1039"/>
      <c r="Z35" s="1039"/>
      <c r="AA35" s="1039">
        <v>0</v>
      </c>
      <c r="AB35" s="1039"/>
      <c r="AC35" s="1039"/>
      <c r="AD35" s="1039"/>
      <c r="AE35" s="1040"/>
      <c r="AF35" s="1035" t="s">
        <v>122</v>
      </c>
      <c r="AG35" s="1036"/>
      <c r="AH35" s="1036"/>
      <c r="AI35" s="1036"/>
      <c r="AJ35" s="1037"/>
      <c r="AK35" s="980">
        <v>0</v>
      </c>
      <c r="AL35" s="971"/>
      <c r="AM35" s="971"/>
      <c r="AN35" s="971"/>
      <c r="AO35" s="971"/>
      <c r="AP35" s="971">
        <v>0</v>
      </c>
      <c r="AQ35" s="971"/>
      <c r="AR35" s="971"/>
      <c r="AS35" s="971"/>
      <c r="AT35" s="971"/>
      <c r="AU35" s="971" t="s">
        <v>560</v>
      </c>
      <c r="AV35" s="971"/>
      <c r="AW35" s="971"/>
      <c r="AX35" s="971"/>
      <c r="AY35" s="971"/>
      <c r="AZ35" s="1041"/>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130</v>
      </c>
      <c r="AG63" s="959"/>
      <c r="AH63" s="959"/>
      <c r="AI63" s="959"/>
      <c r="AJ63" s="1022"/>
      <c r="AK63" s="1023"/>
      <c r="AL63" s="963"/>
      <c r="AM63" s="963"/>
      <c r="AN63" s="963"/>
      <c r="AO63" s="963"/>
      <c r="AP63" s="959">
        <v>12994</v>
      </c>
      <c r="AQ63" s="959"/>
      <c r="AR63" s="959"/>
      <c r="AS63" s="959"/>
      <c r="AT63" s="959"/>
      <c r="AU63" s="959">
        <v>7735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8665</v>
      </c>
      <c r="R68" s="982"/>
      <c r="S68" s="982"/>
      <c r="T68" s="982"/>
      <c r="U68" s="982"/>
      <c r="V68" s="982">
        <v>9327</v>
      </c>
      <c r="W68" s="982"/>
      <c r="X68" s="982"/>
      <c r="Y68" s="982"/>
      <c r="Z68" s="982"/>
      <c r="AA68" s="982">
        <v>-662</v>
      </c>
      <c r="AB68" s="982"/>
      <c r="AC68" s="982"/>
      <c r="AD68" s="982"/>
      <c r="AE68" s="982"/>
      <c r="AF68" s="982">
        <v>802</v>
      </c>
      <c r="AG68" s="982"/>
      <c r="AH68" s="982"/>
      <c r="AI68" s="982"/>
      <c r="AJ68" s="982"/>
      <c r="AK68" s="982" t="s">
        <v>560</v>
      </c>
      <c r="AL68" s="982"/>
      <c r="AM68" s="982"/>
      <c r="AN68" s="982"/>
      <c r="AO68" s="982"/>
      <c r="AP68" s="982">
        <v>4845</v>
      </c>
      <c r="AQ68" s="982"/>
      <c r="AR68" s="982"/>
      <c r="AS68" s="982"/>
      <c r="AT68" s="982"/>
      <c r="AU68" s="982">
        <v>63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796</v>
      </c>
      <c r="R69" s="971"/>
      <c r="S69" s="971"/>
      <c r="T69" s="971"/>
      <c r="U69" s="971"/>
      <c r="V69" s="971">
        <v>758</v>
      </c>
      <c r="W69" s="971"/>
      <c r="X69" s="971"/>
      <c r="Y69" s="971"/>
      <c r="Z69" s="971"/>
      <c r="AA69" s="971">
        <v>38</v>
      </c>
      <c r="AB69" s="971"/>
      <c r="AC69" s="971"/>
      <c r="AD69" s="971"/>
      <c r="AE69" s="971"/>
      <c r="AF69" s="971">
        <v>38</v>
      </c>
      <c r="AG69" s="971"/>
      <c r="AH69" s="971"/>
      <c r="AI69" s="971"/>
      <c r="AJ69" s="971"/>
      <c r="AK69" s="971" t="s">
        <v>560</v>
      </c>
      <c r="AL69" s="971"/>
      <c r="AM69" s="971"/>
      <c r="AN69" s="971"/>
      <c r="AO69" s="971"/>
      <c r="AP69" s="971" t="s">
        <v>560</v>
      </c>
      <c r="AQ69" s="971"/>
      <c r="AR69" s="971"/>
      <c r="AS69" s="971"/>
      <c r="AT69" s="971"/>
      <c r="AU69" s="971" t="s">
        <v>560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915</v>
      </c>
      <c r="R70" s="971"/>
      <c r="S70" s="971"/>
      <c r="T70" s="971"/>
      <c r="U70" s="971"/>
      <c r="V70" s="971">
        <v>903</v>
      </c>
      <c r="W70" s="971"/>
      <c r="X70" s="971"/>
      <c r="Y70" s="971"/>
      <c r="Z70" s="971"/>
      <c r="AA70" s="971">
        <v>12</v>
      </c>
      <c r="AB70" s="971"/>
      <c r="AC70" s="971"/>
      <c r="AD70" s="971"/>
      <c r="AE70" s="971"/>
      <c r="AF70" s="971">
        <v>10</v>
      </c>
      <c r="AG70" s="971"/>
      <c r="AH70" s="971"/>
      <c r="AI70" s="971"/>
      <c r="AJ70" s="971"/>
      <c r="AK70" s="971" t="s">
        <v>560</v>
      </c>
      <c r="AL70" s="971"/>
      <c r="AM70" s="971"/>
      <c r="AN70" s="971"/>
      <c r="AO70" s="971"/>
      <c r="AP70" s="971">
        <v>15</v>
      </c>
      <c r="AQ70" s="971"/>
      <c r="AR70" s="971"/>
      <c r="AS70" s="971"/>
      <c r="AT70" s="971"/>
      <c r="AU70" s="971">
        <v>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116</v>
      </c>
      <c r="R71" s="971"/>
      <c r="S71" s="971"/>
      <c r="T71" s="971"/>
      <c r="U71" s="971"/>
      <c r="V71" s="971">
        <v>113</v>
      </c>
      <c r="W71" s="971"/>
      <c r="X71" s="971"/>
      <c r="Y71" s="971"/>
      <c r="Z71" s="971"/>
      <c r="AA71" s="971">
        <v>3</v>
      </c>
      <c r="AB71" s="971"/>
      <c r="AC71" s="971"/>
      <c r="AD71" s="971"/>
      <c r="AE71" s="971"/>
      <c r="AF71" s="971">
        <v>3</v>
      </c>
      <c r="AG71" s="971"/>
      <c r="AH71" s="971"/>
      <c r="AI71" s="971"/>
      <c r="AJ71" s="971"/>
      <c r="AK71" s="971" t="s">
        <v>560</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12127</v>
      </c>
      <c r="R72" s="971"/>
      <c r="S72" s="971"/>
      <c r="T72" s="971"/>
      <c r="U72" s="971"/>
      <c r="V72" s="971">
        <v>11635</v>
      </c>
      <c r="W72" s="971"/>
      <c r="X72" s="971"/>
      <c r="Y72" s="971"/>
      <c r="Z72" s="971"/>
      <c r="AA72" s="971">
        <v>492</v>
      </c>
      <c r="AB72" s="971"/>
      <c r="AC72" s="971"/>
      <c r="AD72" s="971"/>
      <c r="AE72" s="971"/>
      <c r="AF72" s="971">
        <v>492</v>
      </c>
      <c r="AG72" s="971"/>
      <c r="AH72" s="971"/>
      <c r="AI72" s="971"/>
      <c r="AJ72" s="971"/>
      <c r="AK72" s="971" t="s">
        <v>560</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12</v>
      </c>
      <c r="R73" s="971"/>
      <c r="S73" s="971"/>
      <c r="T73" s="971"/>
      <c r="U73" s="971"/>
      <c r="V73" s="971">
        <v>12</v>
      </c>
      <c r="W73" s="971"/>
      <c r="X73" s="971"/>
      <c r="Y73" s="971"/>
      <c r="Z73" s="971"/>
      <c r="AA73" s="971">
        <v>0</v>
      </c>
      <c r="AB73" s="971"/>
      <c r="AC73" s="971"/>
      <c r="AD73" s="971"/>
      <c r="AE73" s="971"/>
      <c r="AF73" s="971">
        <v>0</v>
      </c>
      <c r="AG73" s="971"/>
      <c r="AH73" s="971"/>
      <c r="AI73" s="971"/>
      <c r="AJ73" s="971"/>
      <c r="AK73" s="971" t="s">
        <v>560</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784</v>
      </c>
      <c r="R74" s="971"/>
      <c r="S74" s="971"/>
      <c r="T74" s="971"/>
      <c r="U74" s="971"/>
      <c r="V74" s="971">
        <v>370</v>
      </c>
      <c r="W74" s="971"/>
      <c r="X74" s="971"/>
      <c r="Y74" s="971"/>
      <c r="Z74" s="971"/>
      <c r="AA74" s="971">
        <v>414</v>
      </c>
      <c r="AB74" s="971"/>
      <c r="AC74" s="971"/>
      <c r="AD74" s="971"/>
      <c r="AE74" s="971"/>
      <c r="AF74" s="971">
        <v>414</v>
      </c>
      <c r="AG74" s="971"/>
      <c r="AH74" s="971"/>
      <c r="AI74" s="971"/>
      <c r="AJ74" s="971"/>
      <c r="AK74" s="971" t="s">
        <v>560</v>
      </c>
      <c r="AL74" s="971"/>
      <c r="AM74" s="971"/>
      <c r="AN74" s="971"/>
      <c r="AO74" s="971"/>
      <c r="AP74" s="971" t="s">
        <v>560</v>
      </c>
      <c r="AQ74" s="971"/>
      <c r="AR74" s="971"/>
      <c r="AS74" s="971"/>
      <c r="AT74" s="971"/>
      <c r="AU74" s="971" t="s">
        <v>560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906481</v>
      </c>
      <c r="R75" s="979"/>
      <c r="S75" s="979"/>
      <c r="T75" s="979"/>
      <c r="U75" s="980"/>
      <c r="V75" s="981">
        <v>887687</v>
      </c>
      <c r="W75" s="979"/>
      <c r="X75" s="979"/>
      <c r="Y75" s="979"/>
      <c r="Z75" s="980"/>
      <c r="AA75" s="981">
        <v>18794</v>
      </c>
      <c r="AB75" s="979"/>
      <c r="AC75" s="979"/>
      <c r="AD75" s="979"/>
      <c r="AE75" s="980"/>
      <c r="AF75" s="981">
        <v>18794</v>
      </c>
      <c r="AG75" s="979"/>
      <c r="AH75" s="979"/>
      <c r="AI75" s="979"/>
      <c r="AJ75" s="980"/>
      <c r="AK75" s="981">
        <v>9782</v>
      </c>
      <c r="AL75" s="979"/>
      <c r="AM75" s="979"/>
      <c r="AN75" s="979"/>
      <c r="AO75" s="980"/>
      <c r="AP75" s="981" t="s">
        <v>560</v>
      </c>
      <c r="AQ75" s="979"/>
      <c r="AR75" s="979"/>
      <c r="AS75" s="979"/>
      <c r="AT75" s="980"/>
      <c r="AU75" s="981" t="s">
        <v>560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20553</v>
      </c>
      <c r="AG88" s="959"/>
      <c r="AH88" s="959"/>
      <c r="AI88" s="959"/>
      <c r="AJ88" s="959"/>
      <c r="AK88" s="963"/>
      <c r="AL88" s="963"/>
      <c r="AM88" s="963"/>
      <c r="AN88" s="963"/>
      <c r="AO88" s="963"/>
      <c r="AP88" s="959">
        <v>4860</v>
      </c>
      <c r="AQ88" s="959"/>
      <c r="AR88" s="959"/>
      <c r="AS88" s="959"/>
      <c r="AT88" s="959"/>
      <c r="AU88" s="959">
        <v>71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1907912</v>
      </c>
      <c r="AB110" s="889"/>
      <c r="AC110" s="889"/>
      <c r="AD110" s="889"/>
      <c r="AE110" s="890"/>
      <c r="AF110" s="891">
        <v>1889310</v>
      </c>
      <c r="AG110" s="889"/>
      <c r="AH110" s="889"/>
      <c r="AI110" s="889"/>
      <c r="AJ110" s="890"/>
      <c r="AK110" s="891">
        <v>2018236</v>
      </c>
      <c r="AL110" s="889"/>
      <c r="AM110" s="889"/>
      <c r="AN110" s="889"/>
      <c r="AO110" s="890"/>
      <c r="AP110" s="892">
        <v>31.6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18328863</v>
      </c>
      <c r="BR110" s="842"/>
      <c r="BS110" s="842"/>
      <c r="BT110" s="842"/>
      <c r="BU110" s="842"/>
      <c r="BV110" s="842">
        <v>17709893</v>
      </c>
      <c r="BW110" s="842"/>
      <c r="BX110" s="842"/>
      <c r="BY110" s="842"/>
      <c r="BZ110" s="842"/>
      <c r="CA110" s="842">
        <v>17137790</v>
      </c>
      <c r="CB110" s="842"/>
      <c r="CC110" s="842"/>
      <c r="CD110" s="842"/>
      <c r="CE110" s="842"/>
      <c r="CF110" s="866">
        <v>268.10000000000002</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346</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v>1667</v>
      </c>
      <c r="AL112" s="780"/>
      <c r="AM112" s="780"/>
      <c r="AN112" s="780"/>
      <c r="AO112" s="781"/>
      <c r="AP112" s="824">
        <v>0</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8466899</v>
      </c>
      <c r="BR112" s="817"/>
      <c r="BS112" s="817"/>
      <c r="BT112" s="817"/>
      <c r="BU112" s="817"/>
      <c r="BV112" s="817">
        <v>8106351</v>
      </c>
      <c r="BW112" s="817"/>
      <c r="BX112" s="817"/>
      <c r="BY112" s="817"/>
      <c r="BZ112" s="817"/>
      <c r="CA112" s="817">
        <v>7735043</v>
      </c>
      <c r="CB112" s="817"/>
      <c r="CC112" s="817"/>
      <c r="CD112" s="817"/>
      <c r="CE112" s="817"/>
      <c r="CF112" s="875">
        <v>121</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757565</v>
      </c>
      <c r="AB113" s="919"/>
      <c r="AC113" s="919"/>
      <c r="AD113" s="919"/>
      <c r="AE113" s="920"/>
      <c r="AF113" s="921">
        <v>840304</v>
      </c>
      <c r="AG113" s="919"/>
      <c r="AH113" s="919"/>
      <c r="AI113" s="919"/>
      <c r="AJ113" s="920"/>
      <c r="AK113" s="921">
        <v>712793</v>
      </c>
      <c r="AL113" s="919"/>
      <c r="AM113" s="919"/>
      <c r="AN113" s="919"/>
      <c r="AO113" s="920"/>
      <c r="AP113" s="922">
        <v>11.1</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101950</v>
      </c>
      <c r="BR113" s="817"/>
      <c r="BS113" s="817"/>
      <c r="BT113" s="817"/>
      <c r="BU113" s="817"/>
      <c r="BV113" s="817">
        <v>88208</v>
      </c>
      <c r="BW113" s="817"/>
      <c r="BX113" s="817"/>
      <c r="BY113" s="817"/>
      <c r="BZ113" s="817"/>
      <c r="CA113" s="817">
        <v>71066</v>
      </c>
      <c r="CB113" s="817"/>
      <c r="CC113" s="817"/>
      <c r="CD113" s="817"/>
      <c r="CE113" s="817"/>
      <c r="CF113" s="875">
        <v>1.1000000000000001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15609</v>
      </c>
      <c r="AB114" s="780"/>
      <c r="AC114" s="780"/>
      <c r="AD114" s="780"/>
      <c r="AE114" s="781"/>
      <c r="AF114" s="782">
        <v>8380</v>
      </c>
      <c r="AG114" s="780"/>
      <c r="AH114" s="780"/>
      <c r="AI114" s="780"/>
      <c r="AJ114" s="781"/>
      <c r="AK114" s="782">
        <v>11526</v>
      </c>
      <c r="AL114" s="780"/>
      <c r="AM114" s="780"/>
      <c r="AN114" s="780"/>
      <c r="AO114" s="781"/>
      <c r="AP114" s="824">
        <v>0.2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2094422</v>
      </c>
      <c r="BR114" s="817"/>
      <c r="BS114" s="817"/>
      <c r="BT114" s="817"/>
      <c r="BU114" s="817"/>
      <c r="BV114" s="817">
        <v>1990714</v>
      </c>
      <c r="BW114" s="817"/>
      <c r="BX114" s="817"/>
      <c r="BY114" s="817"/>
      <c r="BZ114" s="817"/>
      <c r="CA114" s="817">
        <v>1933895</v>
      </c>
      <c r="CB114" s="817"/>
      <c r="CC114" s="817"/>
      <c r="CD114" s="817"/>
      <c r="CE114" s="817"/>
      <c r="CF114" s="875">
        <v>30.2</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383</v>
      </c>
      <c r="AB115" s="919"/>
      <c r="AC115" s="919"/>
      <c r="AD115" s="919"/>
      <c r="AE115" s="920"/>
      <c r="AF115" s="921">
        <v>350</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2681469</v>
      </c>
      <c r="AB117" s="903"/>
      <c r="AC117" s="903"/>
      <c r="AD117" s="903"/>
      <c r="AE117" s="904"/>
      <c r="AF117" s="905">
        <v>2738344</v>
      </c>
      <c r="AG117" s="903"/>
      <c r="AH117" s="903"/>
      <c r="AI117" s="903"/>
      <c r="AJ117" s="904"/>
      <c r="AK117" s="905">
        <v>2744222</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28992480</v>
      </c>
      <c r="BR119" s="845"/>
      <c r="BS119" s="845"/>
      <c r="BT119" s="845"/>
      <c r="BU119" s="845"/>
      <c r="BV119" s="845">
        <v>27895166</v>
      </c>
      <c r="BW119" s="845"/>
      <c r="BX119" s="845"/>
      <c r="BY119" s="845"/>
      <c r="BZ119" s="845"/>
      <c r="CA119" s="845">
        <v>26877794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346</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6707501</v>
      </c>
      <c r="BR120" s="842"/>
      <c r="BS120" s="842"/>
      <c r="BT120" s="842"/>
      <c r="BU120" s="842"/>
      <c r="BV120" s="842">
        <v>7001420</v>
      </c>
      <c r="BW120" s="842"/>
      <c r="BX120" s="842"/>
      <c r="BY120" s="842"/>
      <c r="BZ120" s="842"/>
      <c r="CA120" s="842">
        <v>7025488</v>
      </c>
      <c r="CB120" s="842"/>
      <c r="CC120" s="842"/>
      <c r="CD120" s="842"/>
      <c r="CE120" s="842"/>
      <c r="CF120" s="866">
        <v>109.9</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7193026</v>
      </c>
      <c r="DH120" s="842"/>
      <c r="DI120" s="842"/>
      <c r="DJ120" s="842"/>
      <c r="DK120" s="842"/>
      <c r="DL120" s="842">
        <v>6661652</v>
      </c>
      <c r="DM120" s="842"/>
      <c r="DN120" s="842"/>
      <c r="DO120" s="842"/>
      <c r="DP120" s="842"/>
      <c r="DQ120" s="842">
        <v>6343111</v>
      </c>
      <c r="DR120" s="842"/>
      <c r="DS120" s="842"/>
      <c r="DT120" s="842"/>
      <c r="DU120" s="842"/>
      <c r="DV120" s="843">
        <v>99.2</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27761</v>
      </c>
      <c r="BR121" s="817"/>
      <c r="BS121" s="817"/>
      <c r="BT121" s="817"/>
      <c r="BU121" s="817"/>
      <c r="BV121" s="817">
        <v>22917</v>
      </c>
      <c r="BW121" s="817"/>
      <c r="BX121" s="817"/>
      <c r="BY121" s="817"/>
      <c r="BZ121" s="817"/>
      <c r="CA121" s="817">
        <v>17983</v>
      </c>
      <c r="CB121" s="817"/>
      <c r="CC121" s="817"/>
      <c r="CD121" s="817"/>
      <c r="CE121" s="817"/>
      <c r="CF121" s="875">
        <v>0.3</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618882</v>
      </c>
      <c r="DH121" s="817"/>
      <c r="DI121" s="817"/>
      <c r="DJ121" s="817"/>
      <c r="DK121" s="817"/>
      <c r="DL121" s="817">
        <v>813787</v>
      </c>
      <c r="DM121" s="817"/>
      <c r="DN121" s="817"/>
      <c r="DO121" s="817"/>
      <c r="DP121" s="817"/>
      <c r="DQ121" s="817">
        <v>780380</v>
      </c>
      <c r="DR121" s="817"/>
      <c r="DS121" s="817"/>
      <c r="DT121" s="817"/>
      <c r="DU121" s="817"/>
      <c r="DV121" s="794">
        <v>12.2</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19962736</v>
      </c>
      <c r="BR122" s="845"/>
      <c r="BS122" s="845"/>
      <c r="BT122" s="845"/>
      <c r="BU122" s="845"/>
      <c r="BV122" s="845">
        <v>19362081</v>
      </c>
      <c r="BW122" s="845"/>
      <c r="BX122" s="845"/>
      <c r="BY122" s="845"/>
      <c r="BZ122" s="845"/>
      <c r="CA122" s="845">
        <v>18702961</v>
      </c>
      <c r="CB122" s="845"/>
      <c r="CC122" s="845"/>
      <c r="CD122" s="845"/>
      <c r="CE122" s="845"/>
      <c r="CF122" s="846">
        <v>292.5</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644637</v>
      </c>
      <c r="DH122" s="817"/>
      <c r="DI122" s="817"/>
      <c r="DJ122" s="817"/>
      <c r="DK122" s="817"/>
      <c r="DL122" s="817">
        <v>624953</v>
      </c>
      <c r="DM122" s="817"/>
      <c r="DN122" s="817"/>
      <c r="DO122" s="817"/>
      <c r="DP122" s="817"/>
      <c r="DQ122" s="817">
        <v>603736</v>
      </c>
      <c r="DR122" s="817"/>
      <c r="DS122" s="817"/>
      <c r="DT122" s="817"/>
      <c r="DU122" s="817"/>
      <c r="DV122" s="794">
        <v>9.4</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26697998</v>
      </c>
      <c r="BR123" s="833"/>
      <c r="BS123" s="833"/>
      <c r="BT123" s="833"/>
      <c r="BU123" s="833"/>
      <c r="BV123" s="833">
        <v>26386418</v>
      </c>
      <c r="BW123" s="833"/>
      <c r="BX123" s="833"/>
      <c r="BY123" s="833"/>
      <c r="BZ123" s="833"/>
      <c r="CA123" s="833">
        <v>25746432</v>
      </c>
      <c r="CB123" s="833"/>
      <c r="CC123" s="833"/>
      <c r="CD123" s="833"/>
      <c r="CE123" s="833"/>
      <c r="CF123" s="748"/>
      <c r="CG123" s="749"/>
      <c r="CH123" s="749"/>
      <c r="CI123" s="749"/>
      <c r="CJ123" s="834"/>
      <c r="CK123" s="869"/>
      <c r="CL123" s="855"/>
      <c r="CM123" s="855"/>
      <c r="CN123" s="855"/>
      <c r="CO123" s="856"/>
      <c r="CP123" s="835" t="s">
        <v>453</v>
      </c>
      <c r="CQ123" s="836"/>
      <c r="CR123" s="836"/>
      <c r="CS123" s="836"/>
      <c r="CT123" s="836"/>
      <c r="CU123" s="836"/>
      <c r="CV123" s="836"/>
      <c r="CW123" s="836"/>
      <c r="CX123" s="836"/>
      <c r="CY123" s="836"/>
      <c r="CZ123" s="836"/>
      <c r="DA123" s="836"/>
      <c r="DB123" s="836"/>
      <c r="DC123" s="836"/>
      <c r="DD123" s="836"/>
      <c r="DE123" s="836"/>
      <c r="DF123" s="837"/>
      <c r="DG123" s="779">
        <v>5913</v>
      </c>
      <c r="DH123" s="780"/>
      <c r="DI123" s="780"/>
      <c r="DJ123" s="780"/>
      <c r="DK123" s="781"/>
      <c r="DL123" s="782">
        <v>4867</v>
      </c>
      <c r="DM123" s="780"/>
      <c r="DN123" s="780"/>
      <c r="DO123" s="780"/>
      <c r="DP123" s="781"/>
      <c r="DQ123" s="782">
        <v>6195</v>
      </c>
      <c r="DR123" s="780"/>
      <c r="DS123" s="780"/>
      <c r="DT123" s="780"/>
      <c r="DU123" s="781"/>
      <c r="DV123" s="824">
        <v>0.1</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36.700000000000003</v>
      </c>
      <c r="BR124" s="831"/>
      <c r="BS124" s="831"/>
      <c r="BT124" s="831"/>
      <c r="BU124" s="831"/>
      <c r="BV124" s="831">
        <v>24.1</v>
      </c>
      <c r="BW124" s="831"/>
      <c r="BX124" s="831"/>
      <c r="BY124" s="831"/>
      <c r="BZ124" s="831"/>
      <c r="CA124" s="831">
        <v>17.600000000000001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4441</v>
      </c>
      <c r="DH124" s="764"/>
      <c r="DI124" s="764"/>
      <c r="DJ124" s="764"/>
      <c r="DK124" s="765"/>
      <c r="DL124" s="766">
        <v>1092</v>
      </c>
      <c r="DM124" s="764"/>
      <c r="DN124" s="764"/>
      <c r="DO124" s="764"/>
      <c r="DP124" s="765"/>
      <c r="DQ124" s="766">
        <v>1621</v>
      </c>
      <c r="DR124" s="764"/>
      <c r="DS124" s="764"/>
      <c r="DT124" s="764"/>
      <c r="DU124" s="765"/>
      <c r="DV124" s="848">
        <v>0</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383</v>
      </c>
      <c r="AB126" s="780"/>
      <c r="AC126" s="780"/>
      <c r="AD126" s="780"/>
      <c r="AE126" s="781"/>
      <c r="AF126" s="782">
        <v>350</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5334</v>
      </c>
      <c r="AB128" s="801"/>
      <c r="AC128" s="801"/>
      <c r="AD128" s="801"/>
      <c r="AE128" s="802"/>
      <c r="AF128" s="803">
        <v>5334</v>
      </c>
      <c r="AG128" s="801"/>
      <c r="AH128" s="801"/>
      <c r="AI128" s="801"/>
      <c r="AJ128" s="802"/>
      <c r="AK128" s="803">
        <v>22056</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13.66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8281197</v>
      </c>
      <c r="AB129" s="780"/>
      <c r="AC129" s="780"/>
      <c r="AD129" s="780"/>
      <c r="AE129" s="781"/>
      <c r="AF129" s="782">
        <v>8235103</v>
      </c>
      <c r="AG129" s="780"/>
      <c r="AH129" s="780"/>
      <c r="AI129" s="780"/>
      <c r="AJ129" s="781"/>
      <c r="AK129" s="782">
        <v>8345996</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18.66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2033565</v>
      </c>
      <c r="AB130" s="780"/>
      <c r="AC130" s="780"/>
      <c r="AD130" s="780"/>
      <c r="AE130" s="781"/>
      <c r="AF130" s="782">
        <v>1987336</v>
      </c>
      <c r="AG130" s="780"/>
      <c r="AH130" s="780"/>
      <c r="AI130" s="780"/>
      <c r="AJ130" s="781"/>
      <c r="AK130" s="782">
        <v>1952893</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6247632</v>
      </c>
      <c r="AB131" s="764"/>
      <c r="AC131" s="764"/>
      <c r="AD131" s="764"/>
      <c r="AE131" s="765"/>
      <c r="AF131" s="766">
        <v>6247767</v>
      </c>
      <c r="AG131" s="764"/>
      <c r="AH131" s="764"/>
      <c r="AI131" s="764"/>
      <c r="AJ131" s="765"/>
      <c r="AK131" s="766">
        <v>6393103</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17.600000000000001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10.28501679</v>
      </c>
      <c r="AB132" s="745"/>
      <c r="AC132" s="745"/>
      <c r="AD132" s="745"/>
      <c r="AE132" s="746"/>
      <c r="AF132" s="747">
        <v>11.93504815</v>
      </c>
      <c r="AG132" s="745"/>
      <c r="AH132" s="745"/>
      <c r="AI132" s="745"/>
      <c r="AJ132" s="746"/>
      <c r="AK132" s="747">
        <v>12.032857910000001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9.4</v>
      </c>
      <c r="AB133" s="724"/>
      <c r="AC133" s="724"/>
      <c r="AD133" s="724"/>
      <c r="AE133" s="725"/>
      <c r="AF133" s="723">
        <v>10.199999999999999</v>
      </c>
      <c r="AG133" s="724"/>
      <c r="AH133" s="724"/>
      <c r="AI133" s="724"/>
      <c r="AJ133" s="725"/>
      <c r="AK133" s="723">
        <v>11.4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PaTcFnR7u9Vx6106ERms8cUgVqQ4+X/T5GXOXRcXQm8MHdIb1iNFyebZhrExt+ZcDIazm0swdGvTYY9eIg/TA==" saltValue="pxK249mBcSO/aF4NY75d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DL15" sqref="DL1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72SJ1pLPp9KSeSYDIumppwr3fbnoOG//8vvmsQPhkCrus5xmw8ekgevvP09YjlJK7aiouj8zrqfJB6rUPjdcA==" saltValue="uTRcSqH30kbfIOezj9WD0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zlE9/52ljg6s6ccGrnO7hiWHWyewJW4noDj4wSVMbdFllebfxi6kejB/4zJtOhnf7mjx7TumEC5AT49zqmtKg==" saltValue="73CtS1IcfTN6Xy6OiyBz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2650736</v>
      </c>
      <c r="AP9" s="269">
        <v>173217</v>
      </c>
      <c r="AQ9" s="270">
        <v>102505</v>
      </c>
      <c r="AR9" s="271">
        <v>69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359518</v>
      </c>
      <c r="AP10" s="272">
        <v>23493</v>
      </c>
      <c r="AQ10" s="273">
        <v>13118</v>
      </c>
      <c r="AR10" s="274">
        <v>79.099999999999994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78256</v>
      </c>
      <c r="AP11" s="272">
        <v>5114</v>
      </c>
      <c r="AQ11" s="273">
        <v>532</v>
      </c>
      <c r="AR11" s="274">
        <v>861.3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70</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142276</v>
      </c>
      <c r="AP13" s="272">
        <v>9297</v>
      </c>
      <c r="AQ13" s="273">
        <v>4255</v>
      </c>
      <c r="AR13" s="274">
        <v>118.5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31067</v>
      </c>
      <c r="AP14" s="272">
        <v>2030</v>
      </c>
      <c r="AQ14" s="273">
        <v>1813</v>
      </c>
      <c r="AR14" s="274">
        <v>12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-231454</v>
      </c>
      <c r="AP15" s="272">
        <v>-15125</v>
      </c>
      <c r="AQ15" s="273">
        <v>-6003</v>
      </c>
      <c r="AR15" s="274">
        <v>152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3030399</v>
      </c>
      <c r="AP16" s="272">
        <v>198026</v>
      </c>
      <c r="AQ16" s="273">
        <v>116291</v>
      </c>
      <c r="AR16" s="274">
        <v>70.3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11.11</v>
      </c>
      <c r="AP21" s="286">
        <v>9.5500000000000007</v>
      </c>
      <c r="AQ21" s="287">
        <v>1.56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93.7</v>
      </c>
      <c r="AP22" s="291">
        <v>96.7</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2018236</v>
      </c>
      <c r="AP32" s="300">
        <v>131885</v>
      </c>
      <c r="AQ32" s="301">
        <v>49899</v>
      </c>
      <c r="AR32" s="302">
        <v>164.3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v>1667</v>
      </c>
      <c r="AP34" s="300">
        <v>109</v>
      </c>
      <c r="AQ34" s="301">
        <v>2</v>
      </c>
      <c r="AR34" s="302">
        <v>5350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712793</v>
      </c>
      <c r="AP35" s="300">
        <v>46579</v>
      </c>
      <c r="AQ35" s="301">
        <v>13394</v>
      </c>
      <c r="AR35" s="302">
        <v>247.8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11526</v>
      </c>
      <c r="AP36" s="300">
        <v>753</v>
      </c>
      <c r="AQ36" s="301">
        <v>2489</v>
      </c>
      <c r="AR36" s="302">
        <v>-69.7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491</v>
      </c>
      <c r="AP37" s="300" t="s">
        <v>491</v>
      </c>
      <c r="AQ37" s="301">
        <v>625</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5</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-22056</v>
      </c>
      <c r="AP39" s="300">
        <v>-1441</v>
      </c>
      <c r="AQ39" s="301">
        <v>-2982</v>
      </c>
      <c r="AR39" s="302">
        <v>-51.7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-1952893</v>
      </c>
      <c r="AP40" s="300">
        <v>-127615</v>
      </c>
      <c r="AQ40" s="301">
        <v>-43756</v>
      </c>
      <c r="AR40" s="302">
        <v>191.7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769273</v>
      </c>
      <c r="AP41" s="300">
        <v>50269</v>
      </c>
      <c r="AQ41" s="301">
        <v>19675</v>
      </c>
      <c r="AR41" s="302">
        <v>155.5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2442426</v>
      </c>
      <c r="AN51" s="322">
        <v>144539</v>
      </c>
      <c r="AO51" s="323">
        <v>32</v>
      </c>
      <c r="AP51" s="324">
        <v>84459</v>
      </c>
      <c r="AQ51" s="325">
        <v>1.6</v>
      </c>
      <c r="AR51" s="326">
        <v>30.4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1688435</v>
      </c>
      <c r="AN52" s="330">
        <v>99919</v>
      </c>
      <c r="AO52" s="331">
        <v>24.4</v>
      </c>
      <c r="AP52" s="332">
        <v>47314</v>
      </c>
      <c r="AQ52" s="333">
        <v>14.3</v>
      </c>
      <c r="AR52" s="334">
        <v>10.1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1937894</v>
      </c>
      <c r="AN53" s="322">
        <v>117791</v>
      </c>
      <c r="AO53" s="323">
        <v>-18.5</v>
      </c>
      <c r="AP53" s="324">
        <v>76413</v>
      </c>
      <c r="AQ53" s="325">
        <v>-9.5</v>
      </c>
      <c r="AR53" s="326">
        <v>-9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1804995</v>
      </c>
      <c r="AN54" s="330">
        <v>109713</v>
      </c>
      <c r="AO54" s="331">
        <v>9.8000000000000007</v>
      </c>
      <c r="AP54" s="332">
        <v>39658</v>
      </c>
      <c r="AQ54" s="333">
        <v>-16.2</v>
      </c>
      <c r="AR54" s="334">
        <v>26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1313979</v>
      </c>
      <c r="AN55" s="322">
        <v>82001</v>
      </c>
      <c r="AO55" s="323">
        <v>-30.4</v>
      </c>
      <c r="AP55" s="324">
        <v>66481</v>
      </c>
      <c r="AQ55" s="325">
        <v>-13</v>
      </c>
      <c r="AR55" s="326">
        <v>-17.399999999999999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820058</v>
      </c>
      <c r="AN56" s="330">
        <v>51177</v>
      </c>
      <c r="AO56" s="331">
        <v>-53.4</v>
      </c>
      <c r="AP56" s="332">
        <v>36120</v>
      </c>
      <c r="AQ56" s="333">
        <v>-8.9</v>
      </c>
      <c r="AR56" s="334">
        <v>-44.5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1189872</v>
      </c>
      <c r="AN57" s="322">
        <v>75996</v>
      </c>
      <c r="AO57" s="323">
        <v>-7.3</v>
      </c>
      <c r="AP57" s="324">
        <v>67825</v>
      </c>
      <c r="AQ57" s="325">
        <v>2</v>
      </c>
      <c r="AR57" s="326">
        <v>-9.3000000000000007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963332</v>
      </c>
      <c r="AN58" s="330">
        <v>61527</v>
      </c>
      <c r="AO58" s="331">
        <v>20.2</v>
      </c>
      <c r="AP58" s="332">
        <v>39417</v>
      </c>
      <c r="AQ58" s="333">
        <v>9.1</v>
      </c>
      <c r="AR58" s="334">
        <v>11.1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1860651</v>
      </c>
      <c r="AN59" s="322">
        <v>121587</v>
      </c>
      <c r="AO59" s="323">
        <v>60</v>
      </c>
      <c r="AP59" s="324">
        <v>81158</v>
      </c>
      <c r="AQ59" s="325">
        <v>19.7</v>
      </c>
      <c r="AR59" s="326">
        <v>40.299999999999997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981353</v>
      </c>
      <c r="AN60" s="330">
        <v>64128</v>
      </c>
      <c r="AO60" s="331">
        <v>4.2</v>
      </c>
      <c r="AP60" s="332">
        <v>45320</v>
      </c>
      <c r="AQ60" s="333">
        <v>15</v>
      </c>
      <c r="AR60" s="334">
        <v>-10.8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1748964</v>
      </c>
      <c r="AN61" s="337">
        <v>108383</v>
      </c>
      <c r="AO61" s="338">
        <v>7.2</v>
      </c>
      <c r="AP61" s="339">
        <v>75267</v>
      </c>
      <c r="AQ61" s="340">
        <v>0.2</v>
      </c>
      <c r="AR61" s="326">
        <v>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1251635</v>
      </c>
      <c r="AN62" s="330">
        <v>77293</v>
      </c>
      <c r="AO62" s="331">
        <v>1</v>
      </c>
      <c r="AP62" s="332">
        <v>41566</v>
      </c>
      <c r="AQ62" s="333">
        <v>2.7</v>
      </c>
      <c r="AR62" s="334">
        <v>-1.7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c5pTmJ8oGIwcNo5VmepaWfasiaEACKESt18lNuEPCc69Ub18tx+aofqpSrlEkhNWZglhjFP72UvhkYwKjARIA==" saltValue="06RSDF0o6XS97KTxpRVr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AF78" sqref="AF7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aMEYwnZjfWS5YZLT23noZZVg8iEOYJWeIDHWc2e2ER/gmBjGb6/J4+QpCDnj4+CbM7sU1Fz1i+o3OBkGrCidXg==" saltValue="9dSqN25hp2Cbj7mb1PMX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AF86" sqref="AF8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WOIxv//+K98UWHrDoz/n3SV5u1aVhfSfapoEu9Nd6mbU/fa1H4WihMFc96YkSvcnvk2gIzDocx6GnR7++OLFFQ==" saltValue="RQcJ3KrYtBRYKo9vocV42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41.15</v>
      </c>
      <c r="G47" s="12">
        <v>45.49</v>
      </c>
      <c r="H47" s="12">
        <v>48.04</v>
      </c>
      <c r="I47" s="12">
        <v>45.68</v>
      </c>
      <c r="J47" s="13">
        <v>47.06</v>
      </c>
    </row>
    <row r="48" spans="2:10" ht="57.75" customHeight="1" x14ac:dyDescent="0.15">
      <c r="B48" s="14"/>
      <c r="C48" s="1141" t="s">
        <v>4</v>
      </c>
      <c r="D48" s="1141"/>
      <c r="E48" s="1142"/>
      <c r="F48" s="15">
        <v>3.75</v>
      </c>
      <c r="G48" s="16">
        <v>6.33</v>
      </c>
      <c r="H48" s="16">
        <v>8.8800000000000008</v>
      </c>
      <c r="I48" s="16">
        <v>7.98</v>
      </c>
      <c r="J48" s="17">
        <v>9.06</v>
      </c>
    </row>
    <row r="49" spans="2:10" ht="57.75" customHeight="1" thickBot="1" x14ac:dyDescent="0.2">
      <c r="B49" s="18"/>
      <c r="C49" s="1143" t="s">
        <v>5</v>
      </c>
      <c r="D49" s="1143"/>
      <c r="E49" s="1144"/>
      <c r="F49" s="19" t="s">
        <v>534</v>
      </c>
      <c r="G49" s="20">
        <v>5.4</v>
      </c>
      <c r="H49" s="20" t="s">
        <v>535</v>
      </c>
      <c r="I49" s="20" t="s">
        <v>536</v>
      </c>
      <c r="J49" s="21">
        <v>2.66</v>
      </c>
    </row>
    <row r="50" spans="2:10" x14ac:dyDescent="0.15"/>
  </sheetData>
  <sheetProtection algorithmName="SHA-512" hashValue="KUOs7jyILRJJWz446wIDvY2pGck6kPVm3B6RzNNMmAymfEBndgMUeW/D+pPbY8JFOSJauNCR9/KyXKMBwGICGw==" saltValue="VmYDb+8ql72dz1VP9Sih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岡田　哲弥</cp:lastModifiedBy>
  <cp:lastPrinted>2026-03-11T02:06:16Z</cp:lastPrinted>
  <dcterms:created xsi:type="dcterms:W3CDTF">2026-02-23T07:55:18Z</dcterms:created>
  <dcterms:modified xsi:type="dcterms:W3CDTF">2026-03-11T02:06:42Z</dcterms:modified>
  <cp:category/>
</cp:coreProperties>
</file>