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nas01\財政課\財政公表\04 財政状況資料集・経営比較分析表\R5年度\R5普通会計分析表\04 提出・公開用\"/>
    </mc:Choice>
  </mc:AlternateContent>
  <xr:revisionPtr revIDLastSave="0" documentId="13_ncr:1_{7E8C91EB-D618-449E-A189-17CFD5C1EDAA}" xr6:coauthVersionLast="47" xr6:coauthVersionMax="47" xr10:uidLastSave="{00000000-0000-0000-0000-000000000000}"/>
  <bookViews>
    <workbookView xWindow="-120" yWindow="-120" windowWidth="24240" windowHeight="130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U37" i="10"/>
  <c r="C37" i="10"/>
  <c r="CO36" i="10"/>
  <c r="BW36" i="10"/>
  <c r="BE36" i="10"/>
  <c r="C36" i="10"/>
  <c r="CO35" i="10"/>
  <c r="BW35" i="10"/>
  <c r="BE35" i="10"/>
  <c r="C35" i="10"/>
  <c r="CO34" i="10"/>
  <c r="BW34" i="10"/>
  <c r="U34" i="10"/>
  <c r="U35" i="10" s="1"/>
  <c r="C34" i="10"/>
  <c r="U36" i="10" l="1"/>
  <c r="BE34" i="10"/>
  <c r="AM34" i="10"/>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<sst xmlns="http://schemas.openxmlformats.org/spreadsheetml/2006/main" count="1090" uniqueCount="579">
  <si>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</si>
  <si>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</si>
  <si>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</si>
  <si>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</si>
  <si>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</si>
  <si>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</si>
  <si>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</si>
  <si>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</si>
  <si>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</si>
  <si>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</si>
  <si>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</si>
  <si>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</si>
  <si>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</si>
  <si>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</si>
  <si>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</si>
  <si>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</si>
  <si>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</si>
  <si>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</si>
  <si>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</si>
  <si>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</si>
  <si>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</si>
  <si>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</si>
  <si>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</si>
  <si>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</si>
  <si>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</si>
  <si>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</si>
  <si>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</si>
  <si>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</si>
  <si>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</si>
  <si>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</si>
  <si>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</si>
  <si>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</si>
  <si>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</si>
  <si>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</si>
  <si>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</si>
  <si>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</si>
  <si>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</si>
  <si>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</si>
  <si>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</si>
  <si>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</si>
  <si>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</si>
  <si>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</si>
  <si>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</si>
  <si>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</si>
  <si>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</si>
  <si>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</si>
  <si>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</si>
  <si>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</si>
  <si>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</si>
  <si>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</si>
  <si>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</si>
  <si>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</si>
  <si>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</si>
  <si>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</si>
  <si>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</si>
  <si>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</si>
  <si>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</si>
  <si>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</si>
  <si>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</si>
  <si>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</si>
  <si>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</si>
  <si>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</si>
  <si>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</si>
  <si>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</si>
  <si>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</si>
  <si>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</si>
  <si>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</si>
  <si>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</si>
  <si>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</si>
  <si>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</si>
  <si>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</si>
  <si>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</si>
  <si>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</si>
  <si>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</si>
  <si>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</si>
  <si>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</si>
  <si>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</si>
  <si>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</si>
  <si>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</si>
  <si>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</si>
  <si>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</si>
  <si>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</si>
  <si>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</si>
  <si>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</si>
  <si>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</si>
  <si>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</si>
  <si>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</si>
  <si>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</si>
  <si>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</si>
  <si>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</si>
  <si>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</si>
  <si>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</si>
  <si>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</si>
  <si>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</si>
  <si>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香美町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</si>
  <si>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</si>
  <si>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</si>
  <si>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</si>
  <si>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</si>
  <si>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</si>
  <si>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</si>
  <si>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</si>
  <si>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</si>
  <si>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</si>
  <si>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</si>
  <si>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</si>
  <si>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</si>
  <si>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</si>
  <si>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</si>
  <si>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</si>
  <si>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</si>
  <si>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</si>
  <si>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</si>
  <si>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</si>
  <si>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</si>
  <si>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</si>
  <si>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</si>
  <si>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</si>
  <si>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</si>
  <si>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</si>
  <si>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</si>
  <si>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</si>
  <si>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</si>
  <si>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</si>
  <si>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</si>
  <si>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</si>
  <si>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</si>
  <si>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</si>
  <si>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</si>
  <si>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</si>
  <si>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</si>
  <si>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</si>
  <si>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</si>
  <si>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</si>
  <si>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</si>
  <si>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</si>
  <si>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</si>
  <si>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</si>
  <si>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</si>
  <si>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</si>
  <si>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</si>
  <si>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</si>
  <si>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6"/>
  </si>
  <si>
    <t>うち日本人(％)</t>
    <phoneticPr fontId="5"/>
  </si>
  <si>
    <t>-2.6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</si>
  <si>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</si>
  <si>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</si>
  <si>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</si>
  <si>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</si>
  <si>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</si>
  <si>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</si>
  <si>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</si>
  <si>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</si>
  <si>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</si>
  <si>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</si>
  <si>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</si>
  <si>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</si>
  <si>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</si>
  <si>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</si>
  <si>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</si>
  <si>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</si>
  <si>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</si>
  <si>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</si>
  <si>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</si>
  <si>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</si>
  <si>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</si>
  <si>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</si>
  <si>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</si>
  <si>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</si>
  <si>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</si>
  <si>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</si>
  <si>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</si>
  <si>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</si>
  <si>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</si>
  <si>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</si>
  <si>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</si>
  <si>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</si>
  <si>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</si>
  <si>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</si>
  <si>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</si>
  <si>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</si>
  <si>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</si>
  <si>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</si>
  <si>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</si>
  <si>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</si>
  <si>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</si>
  <si>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</si>
  <si>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</si>
  <si>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</si>
  <si>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</si>
  <si>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</si>
  <si>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</si>
  <si>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</si>
  <si>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</si>
  <si>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</si>
  <si>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</si>
  <si>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</si>
  <si>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</si>
  <si>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</si>
  <si>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</si>
  <si>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</si>
  <si>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</si>
  <si>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</si>
  <si>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兵庫県香美町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</si>
  <si>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</si>
  <si>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</si>
  <si>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</si>
  <si>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</si>
  <si>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</si>
  <si>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</si>
  <si>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</si>
  <si>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</si>
  <si>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</si>
  <si>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</si>
  <si>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</si>
  <si>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</si>
  <si>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</si>
  <si>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</si>
  <si>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</si>
  <si>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</si>
  <si>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</si>
  <si>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</si>
  <si>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</si>
  <si>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</si>
  <si>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</si>
  <si>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</si>
  <si>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</si>
  <si>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</si>
  <si>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</si>
  <si>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</si>
  <si>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</si>
  <si>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</si>
  <si>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</si>
  <si>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</si>
  <si>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</si>
  <si>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</si>
  <si>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</si>
  <si>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</si>
  <si>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</si>
  <si>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</si>
  <si>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</si>
  <si>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</si>
  <si>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</si>
  <si>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</si>
  <si>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</si>
  <si>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</si>
  <si>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</si>
  <si>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</si>
  <si>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</si>
  <si>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</si>
  <si>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</si>
  <si>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</si>
  <si>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</si>
  <si>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</si>
  <si>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</si>
  <si>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</si>
  <si>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</si>
  <si>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</si>
  <si>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</si>
  <si>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</si>
  <si>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</si>
  <si>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</si>
  <si>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</si>
  <si>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</si>
  <si>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</si>
  <si>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</si>
  <si>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</si>
  <si>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</si>
  <si>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</si>
  <si>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</si>
  <si>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</si>
  <si>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</si>
  <si>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</si>
  <si>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</si>
  <si>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</si>
  <si>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</si>
  <si>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</si>
  <si>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</si>
  <si>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</si>
  <si>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</si>
  <si>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</si>
  <si>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</si>
  <si>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</si>
  <si>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</si>
  <si>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</si>
  <si>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</si>
  <si>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</si>
  <si>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</si>
  <si>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</si>
  <si>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</si>
  <si>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</si>
  <si>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</si>
  <si>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</si>
  <si>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</si>
  <si>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</si>
  <si>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</si>
  <si>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</si>
  <si>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</si>
  <si>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</si>
  <si>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</si>
  <si>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</si>
  <si>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</si>
  <si>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</si>
  <si>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</si>
  <si>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</si>
  <si>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</si>
  <si>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</si>
  <si>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</si>
  <si>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</si>
  <si>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</si>
  <si>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</si>
  <si>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</si>
  <si>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</si>
  <si>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</si>
  <si>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</si>
  <si>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</si>
  <si>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</si>
  <si>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</si>
  <si>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</si>
  <si>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</si>
  <si>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</si>
  <si>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</si>
  <si>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</si>
  <si>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</si>
  <si>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</si>
  <si>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</si>
  <si>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</si>
  <si>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</si>
  <si>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</si>
  <si>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</si>
  <si>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</si>
  <si>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</si>
  <si>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</si>
  <si>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</si>
  <si>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</si>
  <si>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</si>
  <si>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</si>
  <si>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</si>
  <si>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</si>
  <si>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</si>
  <si>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</si>
  <si>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</si>
  <si>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</si>
  <si>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</si>
  <si>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</si>
  <si>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</si>
  <si>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</si>
  <si>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</si>
  <si>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</si>
  <si>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</si>
  <si>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</si>
  <si>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</si>
  <si>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</si>
  <si>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</si>
  <si>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兵庫県香美町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</si>
  <si>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</si>
  <si>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</si>
  <si>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</si>
  <si>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</si>
  <si>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</si>
  <si>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</si>
  <si>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</si>
  <si>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</si>
  <si>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</si>
  <si>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</si>
  <si>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</si>
  <si>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</si>
  <si>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</si>
  <si>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</si>
  <si>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</si>
  <si>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</si>
  <si>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</si>
  <si>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</si>
  <si>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</si>
  <si>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</si>
  <si>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</si>
  <si>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</si>
  <si>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</si>
  <si>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</si>
  <si>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</si>
  <si>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</si>
  <si>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</si>
  <si>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</si>
  <si>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</si>
  <si>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</si>
  <si>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</si>
  <si>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</si>
  <si>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</si>
  <si>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</si>
  <si>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後期高齢者医療保険事業特別会計</t>
    <phoneticPr fontId="5"/>
  </si>
  <si>
    <t>介護保険事業特別会計</t>
    <phoneticPr fontId="5"/>
  </si>
  <si>
    <t>公立香住病院事業企業会計</t>
    <phoneticPr fontId="5"/>
  </si>
  <si>
    <t>法適用企業</t>
    <phoneticPr fontId="5"/>
  </si>
  <si>
    <t>水道事業企業会計</t>
    <phoneticPr fontId="5"/>
  </si>
  <si>
    <t>下水道事業企業会計</t>
    <phoneticPr fontId="5"/>
  </si>
  <si>
    <t>国民宿舎事業企業会計</t>
    <phoneticPr fontId="5"/>
  </si>
  <si>
    <t>町立地方卸売市場事業特別会計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</si>
  <si>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</si>
  <si>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</si>
  <si>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</si>
  <si>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</si>
  <si>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</si>
  <si>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</si>
  <si>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</si>
  <si>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</si>
  <si>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</si>
  <si>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</si>
  <si>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</si>
  <si>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</si>
  <si>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</si>
  <si>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</si>
  <si>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</si>
  <si>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</si>
  <si>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</si>
  <si>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</si>
  <si>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</si>
  <si>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</si>
  <si>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</si>
  <si>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</si>
  <si>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</si>
  <si>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</si>
  <si>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</si>
  <si>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</si>
  <si>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</si>
  <si>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</si>
  <si>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</si>
  <si>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</si>
  <si>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</si>
  <si>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</si>
  <si>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</si>
  <si>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</si>
  <si>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</si>
  <si>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</si>
  <si>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</si>
  <si>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</si>
  <si>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</si>
  <si>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</si>
  <si>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</si>
  <si>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</si>
  <si>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</si>
  <si>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</si>
  <si>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</si>
  <si>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</si>
  <si>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</si>
  <si>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</si>
  <si>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</si>
  <si>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</si>
  <si>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</si>
  <si>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</si>
  <si>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</si>
  <si>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</si>
  <si>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</si>
  <si>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</si>
  <si>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国民健康保険事業特別会計（小代診療施設勘定）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</si>
  <si>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</si>
  <si>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</si>
  <si>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</si>
  <si>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</si>
  <si>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</si>
  <si>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</si>
  <si>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</si>
  <si>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</si>
  <si>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</si>
  <si>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</si>
  <si>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</si>
  <si>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</si>
  <si>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</si>
  <si>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</si>
  <si>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</si>
  <si>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</si>
  <si>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</si>
  <si>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</si>
  <si>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</si>
  <si>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</si>
  <si>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</si>
  <si>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</si>
  <si>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</si>
  <si>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</si>
  <si>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</si>
  <si>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</si>
  <si>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</si>
  <si>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</si>
  <si>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</si>
  <si>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</si>
  <si>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</si>
  <si>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</si>
  <si>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</si>
  <si>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</si>
  <si>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</si>
  <si>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</si>
  <si>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</si>
  <si>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</si>
  <si>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</si>
  <si>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</si>
  <si>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</si>
  <si>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</si>
  <si>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</si>
  <si>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</si>
  <si>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</si>
  <si>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</si>
  <si>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</si>
  <si>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</si>
  <si>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</si>
  <si>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</si>
  <si>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</si>
  <si>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</si>
  <si>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</si>
  <si>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</si>
  <si>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</si>
  <si>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</si>
  <si>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</si>
  <si>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</si>
  <si>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</si>
  <si>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</si>
  <si>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</si>
  <si>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</si>
  <si>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</si>
  <si>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</si>
  <si>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</si>
  <si>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</si>
  <si>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</si>
  <si>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</si>
  <si>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</si>
  <si>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</si>
  <si>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</si>
  <si>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</si>
  <si>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</si>
  <si>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</si>
  <si>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</si>
  <si>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</si>
  <si>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</si>
  <si>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</si>
  <si>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</si>
  <si>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</si>
  <si>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1.47</t>
  </si>
  <si>
    <t>▲ 5.85</t>
  </si>
  <si>
    <t>▲ 0.01</t>
  </si>
  <si>
    <t>▲ 8.04</t>
  </si>
  <si>
    <t>一般会計</t>
  </si>
  <si>
    <t>下水道事業企業会計</t>
  </si>
  <si>
    <t>介護保険事業特別会計</t>
  </si>
  <si>
    <t>公立香住病院事業企業会計</t>
  </si>
  <si>
    <t>水道事業企業会計</t>
  </si>
  <si>
    <t>国民健康保険事業特別会計</t>
  </si>
  <si>
    <t>後期高齢者医療保険事業特別会計</t>
  </si>
  <si>
    <t>国民宿舎事業企業会計</t>
  </si>
  <si>
    <t>その他会計（赤字）</t>
  </si>
  <si>
    <t>その他会計（黒字）</t>
  </si>
  <si>
    <t>R01</t>
    <phoneticPr fontId="5"/>
  </si>
  <si>
    <t>R02</t>
    <phoneticPr fontId="5"/>
  </si>
  <si>
    <t>R03</t>
    <phoneticPr fontId="5"/>
  </si>
  <si>
    <t>R04</t>
    <phoneticPr fontId="5"/>
  </si>
  <si>
    <t>R05</t>
    <phoneticPr fontId="5"/>
  </si>
  <si>
    <t>公立八鹿病院組合</t>
    <rPh sb="0" eb="6">
      <t>コウリツヨウカビョウイン</t>
    </rPh>
    <rPh sb="6" eb="8">
      <t>クミアイ</t>
    </rPh>
    <phoneticPr fontId="2"/>
  </si>
  <si>
    <t>北但行政事務組合</t>
    <rPh sb="0" eb="4">
      <t>ホクタンギョウセイ</t>
    </rPh>
    <rPh sb="4" eb="8">
      <t>ジムクミアイ</t>
    </rPh>
    <phoneticPr fontId="2"/>
  </si>
  <si>
    <t>美方郡広域事務組合</t>
    <rPh sb="0" eb="3">
      <t>ミカタグン</t>
    </rPh>
    <rPh sb="3" eb="5">
      <t>コウイキ</t>
    </rPh>
    <rPh sb="5" eb="9">
      <t>ジムクミアイ</t>
    </rPh>
    <phoneticPr fontId="2"/>
  </si>
  <si>
    <t>但馬広域行政事務組合</t>
    <rPh sb="0" eb="2">
      <t>タジマ</t>
    </rPh>
    <rPh sb="2" eb="6">
      <t>コウイキギョウセイ</t>
    </rPh>
    <rPh sb="6" eb="10">
      <t>ジムクミアイ</t>
    </rPh>
    <phoneticPr fontId="2"/>
  </si>
  <si>
    <t>兵庫県市町村職員退職手当組合</t>
    <rPh sb="0" eb="3">
      <t>ヒョウゴケン</t>
    </rPh>
    <rPh sb="3" eb="6">
      <t>シチョウソン</t>
    </rPh>
    <rPh sb="6" eb="8">
      <t>ショクイン</t>
    </rPh>
    <rPh sb="8" eb="12">
      <t>タイショクテアテ</t>
    </rPh>
    <rPh sb="12" eb="14">
      <t>クミアイ</t>
    </rPh>
    <phoneticPr fontId="2"/>
  </si>
  <si>
    <t>兵庫県町議会議員公務災害補償組合</t>
    <rPh sb="0" eb="3">
      <t>ヒョウゴケン</t>
    </rPh>
    <rPh sb="3" eb="6">
      <t>チョウギカイ</t>
    </rPh>
    <rPh sb="6" eb="8">
      <t>ギイン</t>
    </rPh>
    <rPh sb="8" eb="12">
      <t>コウムサイガイ</t>
    </rPh>
    <rPh sb="12" eb="14">
      <t>ホショウ</t>
    </rPh>
    <rPh sb="14" eb="16">
      <t>クミアイ</t>
    </rPh>
    <phoneticPr fontId="2"/>
  </si>
  <si>
    <t>兵庫県後期高齢者医療広域連合（一般会計）</t>
    <rPh sb="0" eb="3">
      <t>ヒョウゴケン</t>
    </rPh>
    <rPh sb="3" eb="8">
      <t>コウキコウレイシャ</t>
    </rPh>
    <rPh sb="8" eb="10">
      <t>イリョウ</t>
    </rPh>
    <rPh sb="10" eb="14">
      <t>コウイキレンゴウ</t>
    </rPh>
    <rPh sb="15" eb="19">
      <t>イッパンカイケイ</t>
    </rPh>
    <phoneticPr fontId="2"/>
  </si>
  <si>
    <t>兵庫県後期高齢者医療広域連合（特別会計）</t>
    <rPh sb="0" eb="3">
      <t>ヒョウゴケン</t>
    </rPh>
    <rPh sb="3" eb="8">
      <t>コウキコウレイシャ</t>
    </rPh>
    <rPh sb="8" eb="10">
      <t>イリョウ</t>
    </rPh>
    <rPh sb="10" eb="14">
      <t>コウイキレンゴウ</t>
    </rPh>
    <rPh sb="15" eb="19">
      <t>トクベツカイケイ</t>
    </rPh>
    <phoneticPr fontId="2"/>
  </si>
  <si>
    <t>-</t>
    <phoneticPr fontId="2"/>
  </si>
  <si>
    <t>㈱むらおか振興公社</t>
    <rPh sb="5" eb="7">
      <t>シンコウ</t>
    </rPh>
    <rPh sb="7" eb="9">
      <t>コウシャ</t>
    </rPh>
    <phoneticPr fontId="12"/>
  </si>
  <si>
    <t>地域振興基金</t>
    <rPh sb="0" eb="2">
      <t>チイキ</t>
    </rPh>
    <rPh sb="2" eb="4">
      <t>シンコウ</t>
    </rPh>
    <rPh sb="4" eb="6">
      <t>キキン</t>
    </rPh>
    <phoneticPr fontId="5"/>
  </si>
  <si>
    <t>ふるさとづくり基金</t>
    <rPh sb="7" eb="9">
      <t>キキン</t>
    </rPh>
    <phoneticPr fontId="2"/>
  </si>
  <si>
    <t>公共施設等管理基金</t>
    <rPh sb="0" eb="5">
      <t>コウキョウシセツトウ</t>
    </rPh>
    <rPh sb="5" eb="7">
      <t>カンリ</t>
    </rPh>
    <rPh sb="7" eb="9">
      <t>キキン</t>
    </rPh>
    <phoneticPr fontId="2"/>
  </si>
  <si>
    <t>温泉地域開発基金</t>
    <rPh sb="0" eb="4">
      <t>オンセンチイキ</t>
    </rPh>
    <rPh sb="4" eb="8">
      <t>カイハツキキン</t>
    </rPh>
    <phoneticPr fontId="2"/>
  </si>
  <si>
    <t>森林環境基金</t>
    <rPh sb="0" eb="4">
      <t>シンリンカンキョウ</t>
    </rPh>
    <rPh sb="4" eb="6">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</si>
  <si>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</si>
  <si>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</si>
  <si>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類似団体と比較し、将来負担比率、有形固定資産減価償却率とも高い水準にある。
　将来負担比率については、地方債現在高の減少や充当可能な基金残高の増加等により、年々低下の一途を辿っている。一方で、有形固定資産減価償却率は、計画的に施設の改修等を行っているものの、いまだに築30年以上経過している施設が多数存在しており、他団体より高い状態となっている。今後も公共施設等総合管理計画に基づき、統廃合も踏まえた老朽化対策に取り組んでいく必要がある。</t>
    <rPh sb="1" eb="3">
      <t>ルイジ</t>
    </rPh>
    <rPh sb="3" eb="5">
      <t>ダンタイ</t>
    </rPh>
    <rPh sb="6" eb="8">
      <t>ヒカク</t>
    </rPh>
    <rPh sb="10" eb="14">
      <t>ショウライフタン</t>
    </rPh>
    <rPh sb="14" eb="16">
      <t>ヒリツ</t>
    </rPh>
    <rPh sb="17" eb="23">
      <t>ユウケイコテイシサン</t>
    </rPh>
    <rPh sb="23" eb="27">
      <t>ゲンカショウキャク</t>
    </rPh>
    <rPh sb="27" eb="28">
      <t>リツ</t>
    </rPh>
    <rPh sb="30" eb="31">
      <t>タカ</t>
    </rPh>
    <rPh sb="32" eb="34">
      <t>スイジュン</t>
    </rPh>
    <rPh sb="40" eb="46">
      <t>ショウライフタンヒリツ</t>
    </rPh>
    <rPh sb="52" eb="55">
      <t>チホウサイ</t>
    </rPh>
    <rPh sb="55" eb="58">
      <t>ゲンザイダカ</t>
    </rPh>
    <rPh sb="59" eb="61">
      <t>ゲンショウ</t>
    </rPh>
    <rPh sb="62" eb="66">
      <t>ジュウトウカノウ</t>
    </rPh>
    <rPh sb="67" eb="69">
      <t>キキン</t>
    </rPh>
    <rPh sb="69" eb="71">
      <t>ザンダカ</t>
    </rPh>
    <rPh sb="72" eb="74">
      <t>ゾウカ</t>
    </rPh>
    <rPh sb="74" eb="75">
      <t>トウ</t>
    </rPh>
    <rPh sb="79" eb="81">
      <t>ネンネン</t>
    </rPh>
    <rPh sb="81" eb="83">
      <t>テイカ</t>
    </rPh>
    <rPh sb="84" eb="86">
      <t>イット</t>
    </rPh>
    <rPh sb="87" eb="88">
      <t>タド</t>
    </rPh>
    <rPh sb="93" eb="95">
      <t>イッポウ</t>
    </rPh>
    <rPh sb="97" eb="103">
      <t>ユウケイコテイシサン</t>
    </rPh>
    <rPh sb="103" eb="107">
      <t>ゲンカショウキャク</t>
    </rPh>
    <rPh sb="107" eb="108">
      <t>リツ</t>
    </rPh>
    <rPh sb="110" eb="113">
      <t>ケイカクテキ</t>
    </rPh>
    <rPh sb="114" eb="116">
      <t>シセツ</t>
    </rPh>
    <rPh sb="117" eb="119">
      <t>カイシュウ</t>
    </rPh>
    <rPh sb="119" eb="120">
      <t>トウ</t>
    </rPh>
    <rPh sb="121" eb="122">
      <t>オコナ</t>
    </rPh>
    <rPh sb="134" eb="135">
      <t>チク</t>
    </rPh>
    <rPh sb="137" eb="140">
      <t>ネンイジョウ</t>
    </rPh>
    <rPh sb="140" eb="142">
      <t>ケイカ</t>
    </rPh>
    <rPh sb="146" eb="148">
      <t>シセツ</t>
    </rPh>
    <rPh sb="149" eb="151">
      <t>タスウ</t>
    </rPh>
    <rPh sb="151" eb="153">
      <t>ソンザイ</t>
    </rPh>
    <rPh sb="158" eb="161">
      <t>タダンタイ</t>
    </rPh>
    <rPh sb="163" eb="164">
      <t>タカ</t>
    </rPh>
    <rPh sb="165" eb="167">
      <t>ジョウタイ</t>
    </rPh>
    <rPh sb="174" eb="176">
      <t>コンゴ</t>
    </rPh>
    <rPh sb="177" eb="182">
      <t>コウキョウシセツトウ</t>
    </rPh>
    <rPh sb="182" eb="186">
      <t>ソウゴウカンリ</t>
    </rPh>
    <rPh sb="186" eb="188">
      <t>ケイカク</t>
    </rPh>
    <rPh sb="189" eb="190">
      <t>モト</t>
    </rPh>
    <rPh sb="193" eb="196">
      <t>トウハイゴウ</t>
    </rPh>
    <rPh sb="197" eb="198">
      <t>フ</t>
    </rPh>
    <rPh sb="201" eb="204">
      <t>ロウキュウカ</t>
    </rPh>
    <rPh sb="204" eb="206">
      <t>タイサク</t>
    </rPh>
    <rPh sb="207" eb="208">
      <t>ト</t>
    </rPh>
    <rPh sb="209" eb="210">
      <t>ク</t>
    </rPh>
    <rPh sb="214" eb="216">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</si>
  <si>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</si>
  <si>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</si>
  <si>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</si>
  <si>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</si>
  <si>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</si>
  <si>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</si>
  <si>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公営企業債の元利償還金に対する繰入金の増加や、算入公債費等の減少により、単年度では11.9となっており、結果、前年度と比較し、0.8ポイント増の10.2となっている。一方、将来負担比率については、地方債発行額が償還額を下回り地方債現在高が減少したことや充当可能な基金残高が増加したこと等により、12.6ポイント改善している。
　令和元年度から令和5年度にかけて、将来負担比率は年々改善傾向にあるが、近年実施している公共施設の老朽化に伴う大規模改修等により元利償還額の上昇が見込まれているため、引き続き指標の推移を注視していく必要がある。</t>
    <rPh sb="10" eb="14">
      <t>コウエイキギョウ</t>
    </rPh>
    <rPh sb="14" eb="15">
      <t>サイ</t>
    </rPh>
    <rPh sb="16" eb="21">
      <t>ガンリショウカンキン</t>
    </rPh>
    <rPh sb="22" eb="23">
      <t>タイ</t>
    </rPh>
    <rPh sb="25" eb="28">
      <t>クリイレキン</t>
    </rPh>
    <rPh sb="29" eb="31">
      <t>ゾウカ</t>
    </rPh>
    <rPh sb="33" eb="35">
      <t>サンニュウ</t>
    </rPh>
    <rPh sb="35" eb="38">
      <t>コウサイヒ</t>
    </rPh>
    <rPh sb="38" eb="39">
      <t>トウ</t>
    </rPh>
    <rPh sb="40" eb="42">
      <t>ゲンショウ</t>
    </rPh>
    <rPh sb="80" eb="81">
      <t>ゾウ</t>
    </rPh>
    <rPh sb="93" eb="95">
      <t>イッポウ</t>
    </rPh>
    <rPh sb="108" eb="111">
      <t>チホウサイ</t>
    </rPh>
    <rPh sb="111" eb="114">
      <t>ハッコウガク</t>
    </rPh>
    <rPh sb="115" eb="118">
      <t>ショウカンガク</t>
    </rPh>
    <rPh sb="119" eb="121">
      <t>シタマワ</t>
    </rPh>
    <rPh sb="122" eb="128">
      <t>チホウサイゲンザイダカ</t>
    </rPh>
    <rPh sb="129" eb="131">
      <t>ゲンショウ</t>
    </rPh>
    <rPh sb="136" eb="140">
      <t>ジュウトウカノウ</t>
    </rPh>
    <rPh sb="141" eb="145">
      <t>キキンザンダカ</t>
    </rPh>
    <rPh sb="146" eb="148">
      <t>ゾウカ</t>
    </rPh>
    <rPh sb="152" eb="153">
      <t>トウ</t>
    </rPh>
    <rPh sb="174" eb="176">
      <t>レイワ</t>
    </rPh>
    <rPh sb="176" eb="178">
      <t>ガンネン</t>
    </rPh>
    <rPh sb="209" eb="211">
      <t>キンネン</t>
    </rPh>
    <rPh sb="211" eb="213">
      <t>ジッシ</t>
    </rPh>
    <rPh sb="222" eb="225">
      <t>ロウキュウカ</t>
    </rPh>
    <rPh sb="226" eb="227">
      <t>トモナ</t>
    </rPh>
    <rPh sb="228" eb="234">
      <t>ダイキボカイシュウトウ</t>
    </rPh>
    <rPh sb="237" eb="242">
      <t>ガンリショウカンガク</t>
    </rPh>
    <rPh sb="243" eb="245">
      <t>ジョウショウ</t>
    </rPh>
    <rPh sb="246" eb="248">
      <t>ミコ</t>
    </rPh>
    <rPh sb="272" eb="274">
      <t>ヒツヨウ</t>
    </rPh>
    <phoneticPr fontId="10"/>
  </si>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</sst>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AD79CF2-FDA5-4058-9F8C-6A0A300617C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83103</c:v>
                </c:pt>
                <c:pt idx="1">
                  <c:v>84459</c:v>
                </c:pt>
                <c:pt idx="2">
                  <c:v>76413</c:v>
                </c:pt>
                <c:pt idx="3">
                  <c:v>66481</c:v>
                </c:pt>
                <c:pt idx="4">
                  <c:v>67825</c:v>
                </c:pt>
              </c:numCache>
            </c:numRef>
          </c:val>
          <c:smooth val="0"/>
          <c:extLst>
            <c:ext xmlns:c16="http://schemas.microsoft.com/office/drawing/2014/chart" uri="{C3380CC4-5D6E-409C-BE32-E72D297353CC}">
              <c16:uniqueId val="{00000000-94BC-419E-B401-8240B49A3C6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109484</c:v>
                </c:pt>
                <c:pt idx="1">
                  <c:v>144539</c:v>
                </c:pt>
                <c:pt idx="2">
                  <c:v>117791</c:v>
                </c:pt>
                <c:pt idx="3">
                  <c:v>82001</c:v>
                </c:pt>
                <c:pt idx="4">
                  <c:v>75996</c:v>
                </c:pt>
              </c:numCache>
            </c:numRef>
          </c:val>
          <c:smooth val="0"/>
          <c:extLst>
            <c:ext xmlns:c16="http://schemas.microsoft.com/office/drawing/2014/chart" uri="{C3380CC4-5D6E-409C-BE32-E72D297353CC}">
              <c16:uniqueId val="{00000001-94BC-419E-B401-8240B49A3C6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4.25</c:v>
                </c:pt>
                <c:pt idx="1">
                  <c:v>3.75</c:v>
                </c:pt>
                <c:pt idx="2">
                  <c:v>6.33</c:v>
                </c:pt>
                <c:pt idx="3">
                  <c:v>8.8800000000000008</c:v>
                </c:pt>
                <c:pt idx="4">
                  <c:v>7.98</c:v>
                </c:pt>
              </c:numCache>
            </c:numRef>
          </c:val>
          <c:extLst>
            <c:ext xmlns:c16="http://schemas.microsoft.com/office/drawing/2014/chart" uri="{C3380CC4-5D6E-409C-BE32-E72D297353CC}">
              <c16:uniqueId val="{00000000-B887-4831-B921-9315008CE3B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46.01</c:v>
                </c:pt>
                <c:pt idx="1">
                  <c:v>41.15</c:v>
                </c:pt>
                <c:pt idx="2">
                  <c:v>45.49</c:v>
                </c:pt>
                <c:pt idx="3">
                  <c:v>48.04</c:v>
                </c:pt>
                <c:pt idx="4">
                  <c:v>45.68</c:v>
                </c:pt>
              </c:numCache>
            </c:numRef>
          </c:val>
          <c:extLst>
            <c:ext xmlns:c16="http://schemas.microsoft.com/office/drawing/2014/chart" uri="{C3380CC4-5D6E-409C-BE32-E72D297353CC}">
              <c16:uniqueId val="{00000001-B887-4831-B921-9315008CE3B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-1.47</c:v>
                </c:pt>
                <c:pt idx="1">
                  <c:v>-5.85</c:v>
                </c:pt>
                <c:pt idx="2">
                  <c:v>5.4</c:v>
                </c:pt>
                <c:pt idx="3">
                  <c:v>-0.01</c:v>
                </c:pt>
                <c:pt idx="4">
                  <c:v>-8.0399999999999991</c:v>
                </c:pt>
              </c:numCache>
            </c:numRef>
          </c:val>
          <c:smooth val="0"/>
          <c:extLst>
            <c:ext xmlns:c16="http://schemas.microsoft.com/office/drawing/2014/chart" uri="{C3380CC4-5D6E-409C-BE32-E72D297353CC}">
              <c16:uniqueId val="{00000002-B887-4831-B921-9315008CE3B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9DDA-4CB7-BF42-44F9AA2C761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DDA-4CB7-BF42-44F9AA2C7616}"/>
            </c:ext>
          </c:extLst>
        </c:ser>
        <c:ser>
          <c:idx val="2"/>
          <c:order val="2"/>
          <c:tx>
            <c:strRef>
              <c:f>データシート!$A$29</c:f>
              <c:strCache>
                <c:ptCount val="1"/>
                <c:pt idx="0">
                  <c:v>国民宿舎事業企業会計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0.01</c:v>
                </c:pt>
              </c:numCache>
            </c:numRef>
          </c:val>
          <c:extLst>
            <c:ext xmlns:c16="http://schemas.microsoft.com/office/drawing/2014/chart" uri="{C3380CC4-5D6E-409C-BE32-E72D297353CC}">
              <c16:uniqueId val="{00000002-9DDA-4CB7-BF42-44F9AA2C7616}"/>
            </c:ext>
          </c:extLst>
        </c:ser>
        <c:ser>
          <c:idx val="3"/>
          <c:order val="3"/>
          <c:tx>
            <c:strRef>
              <c:f>データシート!$A$30</c:f>
              <c:strCache>
                <c:ptCount val="1"/>
                <c:pt idx="0">
                  <c:v>後期高齢者医療保険事業特別会計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0.03</c:v>
                </c:pt>
                <c:pt idx="4">
                  <c:v>#N/A</c:v>
                </c:pt>
                <c:pt idx="5">
                  <c:v>0</c:v>
                </c:pt>
                <c:pt idx="6">
                  <c:v>#N/A</c:v>
                </c:pt>
                <c:pt idx="7">
                  <c:v>0</c:v>
                </c:pt>
                <c:pt idx="8">
                  <c:v>#N/A</c:v>
                </c:pt>
                <c:pt idx="9">
                  <c:v>7.0000000000000007E-2</c:v>
                </c:pt>
              </c:numCache>
            </c:numRef>
          </c:val>
          <c:extLst>
            <c:ext xmlns:c16="http://schemas.microsoft.com/office/drawing/2014/chart" uri="{C3380CC4-5D6E-409C-BE32-E72D297353CC}">
              <c16:uniqueId val="{00000003-9DDA-4CB7-BF42-44F9AA2C7616}"/>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0.17</c:v>
                </c:pt>
                <c:pt idx="2">
                  <c:v>#N/A</c:v>
                </c:pt>
                <c:pt idx="3">
                  <c:v>0.13</c:v>
                </c:pt>
                <c:pt idx="4">
                  <c:v>#N/A</c:v>
                </c:pt>
                <c:pt idx="5">
                  <c:v>0.13</c:v>
                </c:pt>
                <c:pt idx="6">
                  <c:v>#N/A</c:v>
                </c:pt>
                <c:pt idx="7">
                  <c:v>0.32</c:v>
                </c:pt>
                <c:pt idx="8">
                  <c:v>#N/A</c:v>
                </c:pt>
                <c:pt idx="9">
                  <c:v>7.0000000000000007E-2</c:v>
                </c:pt>
              </c:numCache>
            </c:numRef>
          </c:val>
          <c:extLst>
            <c:ext xmlns:c16="http://schemas.microsoft.com/office/drawing/2014/chart" uri="{C3380CC4-5D6E-409C-BE32-E72D297353CC}">
              <c16:uniqueId val="{00000004-9DDA-4CB7-BF42-44F9AA2C7616}"/>
            </c:ext>
          </c:extLst>
        </c:ser>
        <c:ser>
          <c:idx val="5"/>
          <c:order val="5"/>
          <c:tx>
            <c:strRef>
              <c:f>データシート!$A$32</c:f>
              <c:strCache>
                <c:ptCount val="1"/>
                <c:pt idx="0">
                  <c:v>水道事業企業会計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2.09</c:v>
                </c:pt>
                <c:pt idx="2">
                  <c:v>#N/A</c:v>
                </c:pt>
                <c:pt idx="3">
                  <c:v>1.25</c:v>
                </c:pt>
                <c:pt idx="4">
                  <c:v>#N/A</c:v>
                </c:pt>
                <c:pt idx="5">
                  <c:v>1.03</c:v>
                </c:pt>
                <c:pt idx="6">
                  <c:v>#N/A</c:v>
                </c:pt>
                <c:pt idx="7">
                  <c:v>0.21</c:v>
                </c:pt>
                <c:pt idx="8">
                  <c:v>#N/A</c:v>
                </c:pt>
                <c:pt idx="9">
                  <c:v>0.18</c:v>
                </c:pt>
              </c:numCache>
            </c:numRef>
          </c:val>
          <c:extLst>
            <c:ext xmlns:c16="http://schemas.microsoft.com/office/drawing/2014/chart" uri="{C3380CC4-5D6E-409C-BE32-E72D297353CC}">
              <c16:uniqueId val="{00000005-9DDA-4CB7-BF42-44F9AA2C7616}"/>
            </c:ext>
          </c:extLst>
        </c:ser>
        <c:ser>
          <c:idx val="6"/>
          <c:order val="6"/>
          <c:tx>
            <c:strRef>
              <c:f>データシート!$A$33</c:f>
              <c:strCache>
                <c:ptCount val="1"/>
                <c:pt idx="0">
                  <c:v>公立香住病院事業企業会計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0.78</c:v>
                </c:pt>
                <c:pt idx="2">
                  <c:v>#N/A</c:v>
                </c:pt>
                <c:pt idx="3">
                  <c:v>0.49</c:v>
                </c:pt>
                <c:pt idx="4">
                  <c:v>#N/A</c:v>
                </c:pt>
                <c:pt idx="5">
                  <c:v>0.08</c:v>
                </c:pt>
                <c:pt idx="6">
                  <c:v>#N/A</c:v>
                </c:pt>
                <c:pt idx="7">
                  <c:v>0.27</c:v>
                </c:pt>
                <c:pt idx="8">
                  <c:v>#N/A</c:v>
                </c:pt>
                <c:pt idx="9">
                  <c:v>0.23</c:v>
                </c:pt>
              </c:numCache>
            </c:numRef>
          </c:val>
          <c:extLst>
            <c:ext xmlns:c16="http://schemas.microsoft.com/office/drawing/2014/chart" uri="{C3380CC4-5D6E-409C-BE32-E72D297353CC}">
              <c16:uniqueId val="{00000006-9DDA-4CB7-BF42-44F9AA2C7616}"/>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0.7</c:v>
                </c:pt>
                <c:pt idx="2">
                  <c:v>#N/A</c:v>
                </c:pt>
                <c:pt idx="3">
                  <c:v>0</c:v>
                </c:pt>
                <c:pt idx="4">
                  <c:v>#N/A</c:v>
                </c:pt>
                <c:pt idx="5">
                  <c:v>0.19</c:v>
                </c:pt>
                <c:pt idx="6">
                  <c:v>#N/A</c:v>
                </c:pt>
                <c:pt idx="7">
                  <c:v>0.62</c:v>
                </c:pt>
                <c:pt idx="8">
                  <c:v>#N/A</c:v>
                </c:pt>
                <c:pt idx="9">
                  <c:v>0.74</c:v>
                </c:pt>
              </c:numCache>
            </c:numRef>
          </c:val>
          <c:extLst>
            <c:ext xmlns:c16="http://schemas.microsoft.com/office/drawing/2014/chart" uri="{C3380CC4-5D6E-409C-BE32-E72D297353CC}">
              <c16:uniqueId val="{00000007-9DDA-4CB7-BF42-44F9AA2C7616}"/>
            </c:ext>
          </c:extLst>
        </c:ser>
        <c:ser>
          <c:idx val="8"/>
          <c:order val="8"/>
          <c:tx>
            <c:strRef>
              <c:f>データシート!$A$35</c:f>
              <c:strCache>
                <c:ptCount val="1"/>
                <c:pt idx="0">
                  <c:v>下水道事業企業会計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0.89</c:v>
                </c:pt>
                <c:pt idx="2">
                  <c:v>#N/A</c:v>
                </c:pt>
                <c:pt idx="3">
                  <c:v>0.92</c:v>
                </c:pt>
                <c:pt idx="4">
                  <c:v>#N/A</c:v>
                </c:pt>
                <c:pt idx="5">
                  <c:v>1</c:v>
                </c:pt>
                <c:pt idx="6">
                  <c:v>#N/A</c:v>
                </c:pt>
                <c:pt idx="7">
                  <c:v>1.1200000000000001</c:v>
                </c:pt>
                <c:pt idx="8">
                  <c:v>#N/A</c:v>
                </c:pt>
                <c:pt idx="9">
                  <c:v>1.03</c:v>
                </c:pt>
              </c:numCache>
            </c:numRef>
          </c:val>
          <c:extLst>
            <c:ext xmlns:c16="http://schemas.microsoft.com/office/drawing/2014/chart" uri="{C3380CC4-5D6E-409C-BE32-E72D297353CC}">
              <c16:uniqueId val="{00000008-9DDA-4CB7-BF42-44F9AA2C761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4.25</c:v>
                </c:pt>
                <c:pt idx="2">
                  <c:v>#N/A</c:v>
                </c:pt>
                <c:pt idx="3">
                  <c:v>3.74</c:v>
                </c:pt>
                <c:pt idx="4">
                  <c:v>#N/A</c:v>
                </c:pt>
                <c:pt idx="5">
                  <c:v>6.33</c:v>
                </c:pt>
                <c:pt idx="6">
                  <c:v>#N/A</c:v>
                </c:pt>
                <c:pt idx="7">
                  <c:v>8.8800000000000008</c:v>
                </c:pt>
                <c:pt idx="8">
                  <c:v>#N/A</c:v>
                </c:pt>
                <c:pt idx="9">
                  <c:v>7.98</c:v>
                </c:pt>
              </c:numCache>
            </c:numRef>
          </c:val>
          <c:extLst>
            <c:ext xmlns:c16="http://schemas.microsoft.com/office/drawing/2014/chart" uri="{C3380CC4-5D6E-409C-BE32-E72D297353CC}">
              <c16:uniqueId val="{00000009-9DDA-4CB7-BF42-44F9AA2C761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2175</c:v>
                </c:pt>
                <c:pt idx="5">
                  <c:v>2199</c:v>
                </c:pt>
                <c:pt idx="8">
                  <c:v>2120</c:v>
                </c:pt>
                <c:pt idx="11">
                  <c:v>2038</c:v>
                </c:pt>
                <c:pt idx="14">
                  <c:v>1993</c:v>
                </c:pt>
              </c:numCache>
            </c:numRef>
          </c:val>
          <c:extLst>
            <c:ext xmlns:c16="http://schemas.microsoft.com/office/drawing/2014/chart" uri="{C3380CC4-5D6E-409C-BE32-E72D297353CC}">
              <c16:uniqueId val="{00000000-8A92-4F9C-8A60-C6C12A48473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A92-4F9C-8A60-C6C12A48473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0</c:v>
                </c:pt>
                <c:pt idx="6">
                  <c:v>1</c:v>
                </c:pt>
                <c:pt idx="9">
                  <c:v>0</c:v>
                </c:pt>
                <c:pt idx="12">
                  <c:v>0</c:v>
                </c:pt>
              </c:numCache>
            </c:numRef>
          </c:val>
          <c:extLst>
            <c:ext xmlns:c16="http://schemas.microsoft.com/office/drawing/2014/chart" uri="{C3380CC4-5D6E-409C-BE32-E72D297353CC}">
              <c16:uniqueId val="{00000002-8A92-4F9C-8A60-C6C12A48473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27</c:v>
                </c:pt>
                <c:pt idx="3">
                  <c:v>18</c:v>
                </c:pt>
                <c:pt idx="6">
                  <c:v>20</c:v>
                </c:pt>
                <c:pt idx="9">
                  <c:v>16</c:v>
                </c:pt>
                <c:pt idx="12">
                  <c:v>8</c:v>
                </c:pt>
              </c:numCache>
            </c:numRef>
          </c:val>
          <c:extLst>
            <c:ext xmlns:c16="http://schemas.microsoft.com/office/drawing/2014/chart" uri="{C3380CC4-5D6E-409C-BE32-E72D297353CC}">
              <c16:uniqueId val="{00000003-8A92-4F9C-8A60-C6C12A48473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741</c:v>
                </c:pt>
                <c:pt idx="3">
                  <c:v>852</c:v>
                </c:pt>
                <c:pt idx="6">
                  <c:v>775</c:v>
                </c:pt>
                <c:pt idx="9">
                  <c:v>758</c:v>
                </c:pt>
                <c:pt idx="12">
                  <c:v>840</c:v>
                </c:pt>
              </c:numCache>
            </c:numRef>
          </c:val>
          <c:extLst>
            <c:ext xmlns:c16="http://schemas.microsoft.com/office/drawing/2014/chart" uri="{C3380CC4-5D6E-409C-BE32-E72D297353CC}">
              <c16:uniqueId val="{00000004-8A92-4F9C-8A60-C6C12A48473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23</c:v>
                </c:pt>
                <c:pt idx="3">
                  <c:v>23</c:v>
                </c:pt>
                <c:pt idx="6">
                  <c:v>23</c:v>
                </c:pt>
                <c:pt idx="9">
                  <c:v>0</c:v>
                </c:pt>
                <c:pt idx="12">
                  <c:v>0</c:v>
                </c:pt>
              </c:numCache>
            </c:numRef>
          </c:val>
          <c:extLst>
            <c:ext xmlns:c16="http://schemas.microsoft.com/office/drawing/2014/chart" uri="{C3380CC4-5D6E-409C-BE32-E72D297353CC}">
              <c16:uniqueId val="{00000005-8A92-4F9C-8A60-C6C12A48473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A92-4F9C-8A60-C6C12A48473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1934</c:v>
                </c:pt>
                <c:pt idx="3">
                  <c:v>1913</c:v>
                </c:pt>
                <c:pt idx="6">
                  <c:v>1851</c:v>
                </c:pt>
                <c:pt idx="9">
                  <c:v>1908</c:v>
                </c:pt>
                <c:pt idx="12">
                  <c:v>1889</c:v>
                </c:pt>
              </c:numCache>
            </c:numRef>
          </c:val>
          <c:extLst>
            <c:ext xmlns:c16="http://schemas.microsoft.com/office/drawing/2014/chart" uri="{C3380CC4-5D6E-409C-BE32-E72D297353CC}">
              <c16:uniqueId val="{00000007-8A92-4F9C-8A60-C6C12A48473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551</c:v>
                </c:pt>
                <c:pt idx="2">
                  <c:v>#N/A</c:v>
                </c:pt>
                <c:pt idx="3">
                  <c:v>#N/A</c:v>
                </c:pt>
                <c:pt idx="4">
                  <c:v>607</c:v>
                </c:pt>
                <c:pt idx="5">
                  <c:v>#N/A</c:v>
                </c:pt>
                <c:pt idx="6">
                  <c:v>#N/A</c:v>
                </c:pt>
                <c:pt idx="7">
                  <c:v>550</c:v>
                </c:pt>
                <c:pt idx="8">
                  <c:v>#N/A</c:v>
                </c:pt>
                <c:pt idx="9">
                  <c:v>#N/A</c:v>
                </c:pt>
                <c:pt idx="10">
                  <c:v>644</c:v>
                </c:pt>
                <c:pt idx="11">
                  <c:v>#N/A</c:v>
                </c:pt>
                <c:pt idx="12">
                  <c:v>#N/A</c:v>
                </c:pt>
                <c:pt idx="13">
                  <c:v>744</c:v>
                </c:pt>
                <c:pt idx="14">
                  <c:v>#N/A</c:v>
                </c:pt>
              </c:numCache>
            </c:numRef>
          </c:val>
          <c:smooth val="0"/>
          <c:extLst>
            <c:ext xmlns:c16="http://schemas.microsoft.com/office/drawing/2014/chart" uri="{C3380CC4-5D6E-409C-BE32-E72D297353CC}">
              <c16:uniqueId val="{00000008-8A92-4F9C-8A60-C6C12A48473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21943</c:v>
                </c:pt>
                <c:pt idx="5">
                  <c:v>21524</c:v>
                </c:pt>
                <c:pt idx="8">
                  <c:v>20806</c:v>
                </c:pt>
                <c:pt idx="11">
                  <c:v>19963</c:v>
                </c:pt>
                <c:pt idx="14">
                  <c:v>19362</c:v>
                </c:pt>
              </c:numCache>
            </c:numRef>
          </c:val>
          <c:extLst>
            <c:ext xmlns:c16="http://schemas.microsoft.com/office/drawing/2014/chart" uri="{C3380CC4-5D6E-409C-BE32-E72D297353CC}">
              <c16:uniqueId val="{00000000-2D2A-4DDB-A28D-AE9B594FFE5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33</c:v>
                </c:pt>
                <c:pt idx="5">
                  <c:v>34</c:v>
                </c:pt>
                <c:pt idx="8">
                  <c:v>33</c:v>
                </c:pt>
                <c:pt idx="11">
                  <c:v>28</c:v>
                </c:pt>
                <c:pt idx="14">
                  <c:v>23</c:v>
                </c:pt>
              </c:numCache>
            </c:numRef>
          </c:val>
          <c:extLst>
            <c:ext xmlns:c16="http://schemas.microsoft.com/office/drawing/2014/chart" uri="{C3380CC4-5D6E-409C-BE32-E72D297353CC}">
              <c16:uniqueId val="{00000001-2D2A-4DDB-A28D-AE9B594FFE5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6215</c:v>
                </c:pt>
                <c:pt idx="5">
                  <c:v>6418</c:v>
                </c:pt>
                <c:pt idx="8">
                  <c:v>6068</c:v>
                </c:pt>
                <c:pt idx="11">
                  <c:v>6708</c:v>
                </c:pt>
                <c:pt idx="14">
                  <c:v>7001</c:v>
                </c:pt>
              </c:numCache>
            </c:numRef>
          </c:val>
          <c:extLst>
            <c:ext xmlns:c16="http://schemas.microsoft.com/office/drawing/2014/chart" uri="{C3380CC4-5D6E-409C-BE32-E72D297353CC}">
              <c16:uniqueId val="{00000002-2D2A-4DDB-A28D-AE9B594FFE5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D2A-4DDB-A28D-AE9B594FFE5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D2A-4DDB-A28D-AE9B594FFE5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D2A-4DDB-A28D-AE9B594FFE5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2155</c:v>
                </c:pt>
                <c:pt idx="3">
                  <c:v>2140</c:v>
                </c:pt>
                <c:pt idx="6">
                  <c:v>2080</c:v>
                </c:pt>
                <c:pt idx="9">
                  <c:v>2094</c:v>
                </c:pt>
                <c:pt idx="12">
                  <c:v>1991</c:v>
                </c:pt>
              </c:numCache>
            </c:numRef>
          </c:val>
          <c:extLst>
            <c:ext xmlns:c16="http://schemas.microsoft.com/office/drawing/2014/chart" uri="{C3380CC4-5D6E-409C-BE32-E72D297353CC}">
              <c16:uniqueId val="{00000006-2D2A-4DDB-A28D-AE9B594FFE5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149</c:v>
                </c:pt>
                <c:pt idx="3">
                  <c:v>148</c:v>
                </c:pt>
                <c:pt idx="6">
                  <c:v>129</c:v>
                </c:pt>
                <c:pt idx="9">
                  <c:v>102</c:v>
                </c:pt>
                <c:pt idx="12">
                  <c:v>88</c:v>
                </c:pt>
              </c:numCache>
            </c:numRef>
          </c:val>
          <c:extLst>
            <c:ext xmlns:c16="http://schemas.microsoft.com/office/drawing/2014/chart" uri="{C3380CC4-5D6E-409C-BE32-E72D297353CC}">
              <c16:uniqueId val="{00000007-2D2A-4DDB-A28D-AE9B594FFE5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10184</c:v>
                </c:pt>
                <c:pt idx="3">
                  <c:v>9530</c:v>
                </c:pt>
                <c:pt idx="6">
                  <c:v>8782</c:v>
                </c:pt>
                <c:pt idx="9">
                  <c:v>8467</c:v>
                </c:pt>
                <c:pt idx="12">
                  <c:v>8106</c:v>
                </c:pt>
              </c:numCache>
            </c:numRef>
          </c:val>
          <c:extLst>
            <c:ext xmlns:c16="http://schemas.microsoft.com/office/drawing/2014/chart" uri="{C3380CC4-5D6E-409C-BE32-E72D297353CC}">
              <c16:uniqueId val="{00000008-2D2A-4DDB-A28D-AE9B594FFE5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c:v>
                </c:pt>
                <c:pt idx="3">
                  <c:v>1</c:v>
                </c:pt>
                <c:pt idx="6">
                  <c:v>1</c:v>
                </c:pt>
                <c:pt idx="9">
                  <c:v>0</c:v>
                </c:pt>
                <c:pt idx="12">
                  <c:v>0</c:v>
                </c:pt>
              </c:numCache>
            </c:numRef>
          </c:val>
          <c:extLst>
            <c:ext xmlns:c16="http://schemas.microsoft.com/office/drawing/2014/chart" uri="{C3380CC4-5D6E-409C-BE32-E72D297353CC}">
              <c16:uniqueId val="{00000009-2D2A-4DDB-A28D-AE9B594FFE5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19705</c:v>
                </c:pt>
                <c:pt idx="3">
                  <c:v>19944</c:v>
                </c:pt>
                <c:pt idx="6">
                  <c:v>19127</c:v>
                </c:pt>
                <c:pt idx="9">
                  <c:v>18329</c:v>
                </c:pt>
                <c:pt idx="12">
                  <c:v>17710</c:v>
                </c:pt>
              </c:numCache>
            </c:numRef>
          </c:val>
          <c:extLst>
            <c:ext xmlns:c16="http://schemas.microsoft.com/office/drawing/2014/chart" uri="{C3380CC4-5D6E-409C-BE32-E72D297353CC}">
              <c16:uniqueId val="{0000000A-2D2A-4DDB-A28D-AE9B594FFE5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4004</c:v>
                </c:pt>
                <c:pt idx="2">
                  <c:v>#N/A</c:v>
                </c:pt>
                <c:pt idx="3">
                  <c:v>#N/A</c:v>
                </c:pt>
                <c:pt idx="4">
                  <c:v>3787</c:v>
                </c:pt>
                <c:pt idx="5">
                  <c:v>#N/A</c:v>
                </c:pt>
                <c:pt idx="6">
                  <c:v>#N/A</c:v>
                </c:pt>
                <c:pt idx="7">
                  <c:v>3212</c:v>
                </c:pt>
                <c:pt idx="8">
                  <c:v>#N/A</c:v>
                </c:pt>
                <c:pt idx="9">
                  <c:v>#N/A</c:v>
                </c:pt>
                <c:pt idx="10">
                  <c:v>2294</c:v>
                </c:pt>
                <c:pt idx="11">
                  <c:v>#N/A</c:v>
                </c:pt>
                <c:pt idx="12">
                  <c:v>#N/A</c:v>
                </c:pt>
                <c:pt idx="13">
                  <c:v>1509</c:v>
                </c:pt>
                <c:pt idx="14">
                  <c:v>#N/A</c:v>
                </c:pt>
              </c:numCache>
            </c:numRef>
          </c:val>
          <c:smooth val="0"/>
          <c:extLst>
            <c:ext xmlns:c16="http://schemas.microsoft.com/office/drawing/2014/chart" uri="{C3380CC4-5D6E-409C-BE32-E72D297353CC}">
              <c16:uniqueId val="{0000000B-2D2A-4DDB-A28D-AE9B594FFE5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3900</c:v>
                </c:pt>
                <c:pt idx="1">
                  <c:v>3978</c:v>
                </c:pt>
                <c:pt idx="2">
                  <c:v>3762</c:v>
                </c:pt>
              </c:numCache>
            </c:numRef>
          </c:val>
          <c:extLst>
            <c:ext xmlns:c16="http://schemas.microsoft.com/office/drawing/2014/chart" uri="{C3380CC4-5D6E-409C-BE32-E72D297353CC}">
              <c16:uniqueId val="{00000000-D2D1-4710-A368-7306FB456C9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424</c:v>
                </c:pt>
                <c:pt idx="1">
                  <c:v>410</c:v>
                </c:pt>
                <c:pt idx="2">
                  <c:v>444</c:v>
                </c:pt>
              </c:numCache>
            </c:numRef>
          </c:val>
          <c:extLst>
            <c:ext xmlns:c16="http://schemas.microsoft.com/office/drawing/2014/chart" uri="{C3380CC4-5D6E-409C-BE32-E72D297353CC}">
              <c16:uniqueId val="{00000001-D2D1-4710-A368-7306FB456C9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2913</c:v>
                </c:pt>
                <c:pt idx="1">
                  <c:v>3478</c:v>
                </c:pt>
                <c:pt idx="2">
                  <c:v>3914</c:v>
                </c:pt>
              </c:numCache>
            </c:numRef>
          </c:val>
          <c:extLst>
            <c:ext xmlns:c16="http://schemas.microsoft.com/office/drawing/2014/chart" uri="{C3380CC4-5D6E-409C-BE32-E72D297353CC}">
              <c16:uniqueId val="{00000002-D2D1-4710-A368-7306FB456C9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{47F3C1F1-CD81-4EA6-AC7A-5E0D545CA864}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426-41B7-ABA6-995CBAD0927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{706AE3A1-D20C-434B-AA01-00A257FF970A}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426-41B7-ABA6-995CBAD0927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{826BBCE6-C9A0-4869-8AF3-A9EB60169609}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426-41B7-ABA6-995CBAD0927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{E0CC7EA6-E488-4357-8B32-1711E5D4C87E}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426-41B7-ABA6-995CBAD0927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{211EA1F4-DDD2-47EA-965C-7D984F38C1DB}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426-41B7-ABA6-995CBAD0927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{FABD62BC-6925-4188-ADFC-CE446BB9A255}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426-41B7-ABA6-995CBAD0927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{87861A20-4DAD-41BD-8336-B871E4345A30}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426-41B7-ABA6-995CBAD09271}"/>
                </c:ext>
              </c:extLst>
            </c:dLbl>
            <c:dLbl>
              <c:idx val="24"/>
              <c:layout>
                <c:manualLayout>
                  <c:x val="-3.0746589091908791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{8A6F522F-ED57-4988-A8FD-ADB1B50BA2C5}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426-41B7-ABA6-995CBAD0927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{6C70AE7E-4B40-451F-A6A7-21B6F642D4D3}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426-41B7-ABA6-995CBAD0927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62.1</c:v>
                </c:pt>
                <c:pt idx="8">
                  <c:v>63.1</c:v>
                </c:pt>
                <c:pt idx="16">
                  <c:v>64.400000000000006</c:v>
                </c:pt>
                <c:pt idx="24">
                  <c:v>65.8</c:v>
                </c:pt>
                <c:pt idx="32">
                  <c:v>67.400000000000006</c:v>
                </c:pt>
              </c:numCache>
            </c:numRef>
          </c:xVal>
          <c:yVal>
            <c:numRef>
              <c:f>公会計指標分析・財政指標組合せ分析表!$BP$51:$DC$51</c:f>
              <c:numCache>
                <c:formatCode>#,##0.0;"▲ "#,##0.0</c:formatCode>
                <c:ptCount val="40"/>
                <c:pt idx="0">
                  <c:v>65.599999999999994</c:v>
                </c:pt>
                <c:pt idx="8">
                  <c:v>59.9</c:v>
                </c:pt>
                <c:pt idx="16">
                  <c:v>49.7</c:v>
                </c:pt>
                <c:pt idx="24">
                  <c:v>36.700000000000003</c:v>
                </c:pt>
                <c:pt idx="32">
                  <c:v>24.1</c:v>
                </c:pt>
              </c:numCache>
            </c:numRef>
          </c:yVal>
          <c:smooth val="0"/>
          <c:extLst>
            <c:ext xmlns:c16="http://schemas.microsoft.com/office/drawing/2014/chart" uri="{C3380CC4-5D6E-409C-BE32-E72D297353CC}">
              <c16:uniqueId val="{00000009-4426-41B7-ABA6-995CBAD0927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3284912208559531E-2"/>
                  <c:y val="-6.473904210586517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{3460ECA2-AE65-45BF-B76F-323920A2105A}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426-41B7-ABA6-995CBAD0927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{27218CE0-ED67-4A48-9ED1-72D85CDC0FB8}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426-41B7-ABA6-995CBAD0927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{0D4A3E04-AF76-4AA3-81F9-266D8AB1F70F}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426-41B7-ABA6-995CBAD0927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{E3992098-E369-4084-9329-6F6936E5DD01}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426-41B7-ABA6-995CBAD0927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{CBBB9920-290F-4FF4-B131-21589FD95E88}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426-41B7-ABA6-995CBAD0927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{B1E48673-CB20-46C0-B152-7F7598C6C4AD}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426-41B7-ABA6-995CBAD0927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{18738E45-A03F-40EC-B87A-317F25CC0D4D}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426-41B7-ABA6-995CBAD09271}"/>
                </c:ext>
              </c:extLst>
            </c:dLbl>
            <c:dLbl>
              <c:idx val="24"/>
              <c:layout>
                <c:manualLayout>
                  <c:x val="-3.0746589091908857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{D565EDA5-2604-4551-A0F1-00439BFB59E2}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426-41B7-ABA6-995CBAD09271}"/>
                </c:ext>
              </c:extLst>
            </c:dLbl>
            <c:dLbl>
              <c:idx val="32"/>
              <c:layout>
                <c:manualLayout>
                  <c:x val="-3.32849122085596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{16FBB5C6-E47A-4400-96D6-7479DC10ABC2}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426-41B7-ABA6-995CBAD0927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66</c:v>
                </c:pt>
                <c:pt idx="8">
                  <c:v>65.099999999999994</c:v>
                </c:pt>
                <c:pt idx="16">
                  <c:v>63.1</c:v>
                </c:pt>
                <c:pt idx="24">
                  <c:v>64.2</c:v>
                </c:pt>
                <c:pt idx="32">
                  <c:v>64.400000000000006</c:v>
                </c:pt>
              </c:numCache>
            </c:numRef>
          </c:xVal>
          <c:yVal>
            <c:numRef>
              <c:f>公会計指標分析・財政指標組合せ分析表!$BP$55:$DC$55</c:f>
              <c:numCache>
                <c:formatCode>#,##0.0;"▲ "#,##0.0</c:formatCode>
                <c:ptCount val="40"/>
                <c:pt idx="0">
                  <c:v>35.4</c:v>
                </c:pt>
                <c:pt idx="8">
                  <c:v>13.4</c:v>
                </c:pt>
                <c:pt idx="16">
                  <c:v>0</c:v>
                </c:pt>
                <c:pt idx="24">
                  <c:v>0</c:v>
                </c:pt>
                <c:pt idx="32">
                  <c:v>0</c:v>
                </c:pt>
              </c:numCache>
            </c:numRef>
          </c:yVal>
          <c:smooth val="0"/>
          <c:extLst>
            <c:ext xmlns:c16="http://schemas.microsoft.com/office/drawing/2014/chart" uri="{C3380CC4-5D6E-409C-BE32-E72D297353CC}">
              <c16:uniqueId val="{00000013-4426-41B7-ABA6-995CBAD09271}"/>
            </c:ext>
          </c:extLst>
        </c:ser>
        <c:dLbls>
          <c:showLegendKey val="0"/>
          <c:showVal val="1"/>
          <c:showCatName val="0"/>
          <c:showSerName val="0"/>
          <c:showPercent val="0"/>
          <c:showBubbleSize val="0"/>
        </c:dLbls>
        <c:axId val="46179840"/>
        <c:axId val="46181760"/>
      </c:scatterChart>
      <c:valAx>
        <c:axId val="46179840"/>
        <c:scaling>
          <c:orientation val="maxMin"/>
          <c:max val="68"/>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{F312F6D2-49CE-40CA-AB7B-6B070AFA99EC}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BCB-4003-8BDB-676DBC3BE1A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{CB711220-51DA-46B2-B9B9-8A2BB08DD673}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BCB-4003-8BDB-676DBC3BE1A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{D5B73EC3-10A8-4CD5-BC19-508BD86201EA}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BCB-4003-8BDB-676DBC3BE1A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{532EA72C-B114-4F7D-8066-FEF98A370B95}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BCB-4003-8BDB-676DBC3BE1A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{6966975B-1B10-423D-8EC1-E9F5496DD3F7}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BCB-4003-8BDB-676DBC3BE1A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{72AE06CF-2FDB-4489-A83D-BC2791F23241}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BCB-4003-8BDB-676DBC3BE1A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{0705BAD3-28CA-41D3-A7FB-F68C7C3533FC}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BCB-4003-8BDB-676DBC3BE1A8}"/>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{A111E750-58C7-46B4-B54C-D4BE03B6FF28}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BCB-4003-8BDB-676DBC3BE1A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{DABC86BF-BB73-480A-B25C-1198A32216D8}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BCB-4003-8BDB-676DBC3BE1A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c:v>
                </c:pt>
                <c:pt idx="8">
                  <c:v>9.6</c:v>
                </c:pt>
                <c:pt idx="16">
                  <c:v>9</c:v>
                </c:pt>
                <c:pt idx="24">
                  <c:v>9.4</c:v>
                </c:pt>
                <c:pt idx="32">
                  <c:v>10.199999999999999</c:v>
                </c:pt>
              </c:numCache>
            </c:numRef>
          </c:xVal>
          <c:yVal>
            <c:numRef>
              <c:f>公会計指標分析・財政指標組合せ分析表!$BP$73:$DC$73</c:f>
              <c:numCache>
                <c:formatCode>#,##0.0;"▲ "#,##0.0</c:formatCode>
                <c:ptCount val="40"/>
                <c:pt idx="0">
                  <c:v>65.599999999999994</c:v>
                </c:pt>
                <c:pt idx="8">
                  <c:v>59.9</c:v>
                </c:pt>
                <c:pt idx="16">
                  <c:v>49.7</c:v>
                </c:pt>
                <c:pt idx="24">
                  <c:v>36.700000000000003</c:v>
                </c:pt>
                <c:pt idx="32">
                  <c:v>24.1</c:v>
                </c:pt>
              </c:numCache>
            </c:numRef>
          </c:yVal>
          <c:smooth val="0"/>
          <c:extLst>
            <c:ext xmlns:c16="http://schemas.microsoft.com/office/drawing/2014/chart" uri="{C3380CC4-5D6E-409C-BE32-E72D297353CC}">
              <c16:uniqueId val="{00000009-0BCB-4003-8BDB-676DBC3BE1A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{F9E37623-F94A-4623-8331-DE799FE40FEA}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BCB-4003-8BDB-676DBC3BE1A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{3460F70B-4215-4C3D-BD11-5985994922E4}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BCB-4003-8BDB-676DBC3BE1A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{B3B0668C-1B00-4343-B865-2C9BE0C3CBD8}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BCB-4003-8BDB-676DBC3BE1A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{6CF555E8-380D-4432-B395-974EC7DF9600}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BCB-4003-8BDB-676DBC3BE1A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{1546DE1B-19B1-4CA3-A817-A4EB48083178}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BCB-4003-8BDB-676DBC3BE1A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{7D11D3EA-1FB6-493E-AC88-0CCB6F8B8A1D}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BCB-4003-8BDB-676DBC3BE1A8}"/>
                </c:ext>
              </c:extLst>
            </c:dLbl>
            <c:dLbl>
              <c:idx val="16"/>
              <c:layout>
                <c:manualLayout>
                  <c:x val="-4.4905057365901307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{00CBDE0C-8585-4510-AB73-7567C004EAE9}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BCB-4003-8BDB-676DBC3BE1A8}"/>
                </c:ext>
              </c:extLst>
            </c:dLbl>
            <c:dLbl>
              <c:idx val="24"/>
              <c:layout>
                <c:manualLayout>
                  <c:x val="-1.8235628084249993E-2"/>
                  <c:y val="-8.133737286005204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{78CFD793-2293-4116-8ADD-138AAD080430}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BCB-4003-8BDB-676DBC3BE1A8}"/>
                </c:ext>
              </c:extLst>
            </c:dLbl>
            <c:dLbl>
              <c:idx val="32"/>
              <c:layout>
                <c:manualLayout>
                  <c:x val="-3.1570342725075584E-2"/>
                  <c:y val="-4.3495921315535875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{39FC49C5-94B6-4107-AB9D-1C3490194BB8}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BCB-4003-8BDB-676DBC3BE1A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8.3000000000000007</c:v>
                </c:pt>
                <c:pt idx="16">
                  <c:v>7.2</c:v>
                </c:pt>
                <c:pt idx="24">
                  <c:v>7.2</c:v>
                </c:pt>
                <c:pt idx="32">
                  <c:v>7</c:v>
                </c:pt>
              </c:numCache>
            </c:numRef>
          </c:xVal>
          <c:yVal>
            <c:numRef>
              <c:f>公会計指標分析・財政指標組合せ分析表!$BP$77:$DC$77</c:f>
              <c:numCache>
                <c:formatCode>#,##0.0;"▲ "#,##0.0</c:formatCode>
                <c:ptCount val="40"/>
                <c:pt idx="0">
                  <c:v>35.4</c:v>
                </c:pt>
                <c:pt idx="8">
                  <c:v>13.4</c:v>
                </c:pt>
                <c:pt idx="16">
                  <c:v>0</c:v>
                </c:pt>
                <c:pt idx="24">
                  <c:v>0</c:v>
                </c:pt>
                <c:pt idx="32">
                  <c:v>0</c:v>
                </c:pt>
              </c:numCache>
            </c:numRef>
          </c:yVal>
          <c:smooth val="0"/>
          <c:extLst>
            <c:ext xmlns:c16="http://schemas.microsoft.com/office/drawing/2014/chart" uri="{C3380CC4-5D6E-409C-BE32-E72D297353CC}">
              <c16:uniqueId val="{00000013-0BCB-4003-8BDB-676DBC3BE1A8}"/>
            </c:ext>
          </c:extLst>
        </c:ser>
        <c:dLbls>
          <c:showLegendKey val="0"/>
          <c:showVal val="1"/>
          <c:showCatName val="0"/>
          <c:showSerName val="0"/>
          <c:showPercent val="0"/>
          <c:showBubbleSize val="0"/>
        </c:dLbls>
        <c:axId val="84219776"/>
        <c:axId val="84234240"/>
      </c:scatterChart>
      <c:valAx>
        <c:axId val="84219776"/>
        <c:scaling>
          <c:orientation val="maxMin"/>
          <c:max val="11"/>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元利償還金は減少しているが、病院事業や水道事業などの公営企業債の元利償還金に対する繰入金の増加及び算入公債費等の減少により、令和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年度にかけての分子総額は増加している。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今後は公共施設等の老朽化に伴う大規模改修の実施に伴う元利償還金の増加が見込まれているため、更なる繰上償還の検討など、継続的に当該指標の抑制に向けた取り組みが必要となる。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a:t>
          </a: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年度に満期一括償還債</a:t>
          </a: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a:t>
          </a: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億円を発行しており、令和</a:t>
          </a: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年度までは償還に向けて毎年度積立を行ってきたため、残高は年々増加してきた。なお、減債基金積立相当額の積立ルールが</a:t>
          </a: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年償還で毎年度の積立額を発行額の</a:t>
          </a: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分の</a:t>
          </a: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として設定しているのに対して、本町においては</a:t>
          </a: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年償還で毎年度の積立額を発行額の</a:t>
          </a: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分の</a:t>
          </a: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としているため、減債基金残高と減債基金積立相当額に乖離が生じている。</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一般会計等に係る地方債の現在高について、令和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年度は地方債発行額が償還額を下回ったため減少に転じている。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また、公営企業債等繰入見込額、退職手当負担見込額等の将来負担額は減少傾向となっている。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さらに、充当可能基金として、公共施設等管理基金を積み増していることや、ふるさと納税受入額の増加に伴いふるさとづくり基金積立額が増加していることもあり、将来負担比率の分子は年々低下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上記の結果、将来負担比率は年々低下の一途を辿っており、令和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年度決算で</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24.1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今後も地方債現在高と基金残高のバランスを考慮しながら、将来負担の軽減に努める。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兵庫県香美町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減債基金、ふるさとづくり基金、公共施設等管理基金等の残高が増となった一方で、財政調整基金、地域振興基金等は減となっており、基金全体の残高としては約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今後も、起債残高と標準財政規模とのバランスや基金の設置目的等を鑑み、各種基金の有効活用により、行政サービスの安定的な提供に努める。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　　　：町民の連携強化及び全町域の均衡ある地域振興を図る施策に要する費用に充当</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・ふるさとづくり基金：ふるさと納税の寄附金を寄附者が希望する事業に要する費用に充当</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・公共施設等管理基金：公共施設等の計画的な解体撤去、修繕及び更新に要する費用に充当</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・温泉地域開発基金　：温泉地域の観光施設及び鉱泉源の保護管理施設の整備に要する費用に充当</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・森林環境基金　　　：森林整備等を計画的に実施する事業に要する費用に充当</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・ふるさとづくり基金：ふるさとづくり寄附金が増加したことによる増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・公共施設等管理基金：予算積立金として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億円を積み立てた一方、公共施設営繕事業等への充当のための取り崩しは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今後も、各特定目的基金の設置目的を十分に考慮し、引き続き適切な運用に努める。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財政調整基金について、適切な財源の確保と歳出の精査によって大規模な取崩しは回避しており、近年は前年度決算剰余金の積み立てなどにより増加傾向となっている。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万円の取り崩しを行った一方で、予算積立金及び決算剰余金の積立金等として約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万円の積み立てを行ったため、約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口減少の影響により普通交付税の減少が見込まれていることも踏まえ、将来負担の軽減を図るため、基金残高については、将来負担比率の推移に着目しながら、単年度での変動は可としながらも中期的には現状からの大きな変動を回避すること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今後も、制度的に特定財源を充てることが困難な企業会計や特別会計の赤字補てんのための繰出金の増加が一般財源に及ぼす影響などを考慮しながら、計画的な活用に努める。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普通交付税再算定により過去の臨時財政対策債における元利償還金の一部を償還するための基金の積み立てに要する経費として算定された臨時財政対策債償還基金費分を積み立てたことで、約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今後も、地方債の償還計画等に基づいた計画的な積み立て及び取り崩しを行い、一般財源に与える影響の軽減を図る。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A39FDAD-554B-4599-A6BE-5440199DE2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AF082FD-EF05-46E1-814C-2CAE0D7343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40219850-C28E-40A7-B242-EFBBBEC0285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7EDB5033-6897-4D42-8390-5BCD5FA8865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B1ABC523-8A6D-45B3-8CD7-27D26B1F515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46626C4-4D5A-456A-85F1-B9E3FAD6681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A7D0C7D-BCE2-4C90-AA96-663A359CAC0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B3956E95-80B9-4CB5-81C6-083F53F9C22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D8954BC5-F6BA-4D3A-A8F0-C14FFBBF162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F0D148A1-F938-4CCF-83BD-A082001BABD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19B9A37D-4FF0-465A-B5B3-5A8A2E1B40C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3449A183-7FE1-4484-B742-3390B78DAE7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15,657
15,470
368.77
16,333,811
15,304,954
657,282
8,235,103
17,709,893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53A013D1-6730-4CFE-8D40-E59C7BC0F4F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9CF52FFC-E040-44C1-8A24-AC3E9BC3B7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25A05DE4-E871-421A-8D38-A7B695BCCD6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24.1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7A81611A-CBC0-41A2-87F8-A6B730BEF6C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473F3CFC-5F3D-4122-AFCA-94E036FDA8F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C60B4B17-E650-4E89-A39E-8B6C1932CBE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A682E5C-5C9B-48FD-94A9-6E1EBAC02CC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8FE2A855-882E-469F-9B24-9E928C940D0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6DFC1DFD-7731-4F79-9871-27477D11A8E3}"/>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D8DD25AE-3CC3-4A8A-B815-E8DFF2BD85C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17A6A17E-C680-4854-B38B-58F554D1C71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23C46A6B-E822-4525-B00F-3E00E5B47E5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6EB7508-4377-428F-B1EC-90009213410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75FAB61C-8EFD-4C14-8DCB-E2784ADA1F6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145B4A81-F10E-4C6C-B86F-ADC0236CE8A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F809AD67-448D-48B9-8017-568BE5806A03}"/>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26B6444A-47F1-473C-B3C7-56B3F7A1C80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6874DBD2-5C3B-4030-9B90-A90CAE051BF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436829FD-292D-4562-91C3-509BF258968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A9710A85-9C04-4912-A9FB-6CE94BC7D1B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D2306BAE-5543-4A3D-87D3-1B01015F4AAB}"/>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592EB413-C143-4486-85BA-1D62C7E98EF5}"/>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8E268209-B787-4509-940A-C04AF802377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26331DE5-B9ED-4572-A842-29AEB6EED38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A1B50A30-3E90-4E3B-B86C-AABB5D7772B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EFEDB0F4-7226-405F-B72B-A1EC980EF5F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B625E8D0-38A9-4A87-8E1A-CE3EE5541A4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EF6372F2-7EE8-4DBD-8AFE-52A05423149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D2C79CD9-495F-4CFC-AC24-40C91D6C48A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CF532286-4CAD-4F0E-9038-FF79636D4B5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CED4AE2A-A886-4E9D-9FB3-DC071E1ED03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A566BB54-5ACF-4CA7-8AC3-FEDA25EB81E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77E4C81A-DCCE-47E6-99D1-ADAB1CD8829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B2053368-6AC7-4C41-809A-F5CA36B55A9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8C10A1F5-A188-4A56-8C2A-B80280DA567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施設全体としては類似団体と比較して高い傾向になっており、施設別にみると、公営住宅や保健センターなどが、特に高い水準で推移していることから、当該比率の低下に向けた取り組みを行う必要がある。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具体的には、平成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年度に公共施設等総合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管理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計画を策定し、集会所等の譲渡や老朽化により廃止となった施設の解体撤去を進めており、令和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月には計画の改訂を実施し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。今後も公共施設等の延べ床面積を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％削減するという目標に向けて、老朽化した施設の集約化・複合化や除却を進めていく。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7ADE932F-7AD7-4B90-BB5A-E12A6E10E36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8B46917F-A5F5-4302-91BF-427797180E0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F005AE51-4E2E-41EC-AD1A-617BFEECCF06}"/>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B3545091-EA6C-43C4-B297-AECEDCE3739E}"/>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493CE3E0-EC3A-45B1-AC1D-D48D2EC80AE9}"/>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10A2CC2D-90DC-4290-A795-53BD52ED9954}"/>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6BDB50CB-AE94-4203-92A0-D21E28135E35}"/>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E334BCCE-D574-45A0-9FC4-A11A1833276B}"/>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5BF30478-A82A-4F79-B70F-F5C147CAA1F2}"/>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1627DB26-47C6-4C7A-AC06-D7CD9839EA38}"/>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89CA8F83-4DFF-4145-9CE2-25641C72044E}"/>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648786BD-7C1B-4578-AC9C-296DE6AFF9D8}"/>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F9FF4524-2320-4B5A-9155-C0227FCEC3C7}"/>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388668DC-EA1F-4ECD-8FB5-4903438EF9E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A81D0BFF-E9BB-47C7-B6BC-E371DAFB8FDA}"/>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25AB87EA-4CAC-4D0B-B962-2A664BABD94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154940</xdr:rowOff>
    </xdr:to>
    <xdr:cxnSp macro="">
      <xdr:nvCxnSpPr>
        <xdr:cNvPr id="65" name="直線コネクタ 64">
          <a:extLst>
            <a:ext uri="{FF2B5EF4-FFF2-40B4-BE49-F238E27FC236}">
              <a16:creationId xmlns:a16="http://schemas.microsoft.com/office/drawing/2014/main" id="{5D21FDB5-21B0-46F5-B506-C81C3E5C73F6}"/>
            </a:ext>
          </a:extLst>
        </xdr:cNvPr>
        <xdr:cNvCxnSpPr/>
      </xdr:nvCxnSpPr>
      <xdr:spPr>
        <a:xfrm flipV="1">
          <a:off x="4760595" y="5445972"/>
          <a:ext cx="1270" cy="1309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66" name="有形固定資産減価償却率最小値テキスト">
          <a:extLst>
            <a:ext uri="{FF2B5EF4-FFF2-40B4-BE49-F238E27FC236}">
              <a16:creationId xmlns:a16="http://schemas.microsoft.com/office/drawing/2014/main" id="{8B8103F6-DC7F-424F-B8AE-1F2EE7C297C1}"/>
            </a:ext>
          </a:extLst>
        </xdr:cNvPr>
        <xdr:cNvSpPr txBox="1"/>
      </xdr:nvSpPr>
      <xdr:spPr>
        <a:xfrm>
          <a:off x="4813300" y="675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67" name="直線コネクタ 66">
          <a:extLst>
            <a:ext uri="{FF2B5EF4-FFF2-40B4-BE49-F238E27FC236}">
              <a16:creationId xmlns:a16="http://schemas.microsoft.com/office/drawing/2014/main" id="{1F6E449D-79B1-4232-9EA5-BDD5DAB7C1A2}"/>
            </a:ext>
          </a:extLst>
        </xdr:cNvPr>
        <xdr:cNvCxnSpPr/>
      </xdr:nvCxnSpPr>
      <xdr:spPr>
        <a:xfrm>
          <a:off x="4673600" y="675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68" name="有形固定資産減価償却率最大値テキスト">
          <a:extLst>
            <a:ext uri="{FF2B5EF4-FFF2-40B4-BE49-F238E27FC236}">
              <a16:creationId xmlns:a16="http://schemas.microsoft.com/office/drawing/2014/main" id="{5A9F2122-D45E-4A4C-984C-8034C27D71B1}"/>
            </a:ext>
          </a:extLst>
        </xdr:cNvPr>
        <xdr:cNvSpPr txBox="1"/>
      </xdr:nvSpPr>
      <xdr:spPr>
        <a:xfrm>
          <a:off x="4813300" y="52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69" name="直線コネクタ 68">
          <a:extLst>
            <a:ext uri="{FF2B5EF4-FFF2-40B4-BE49-F238E27FC236}">
              <a16:creationId xmlns:a16="http://schemas.microsoft.com/office/drawing/2014/main" id="{8C83BA55-DE6B-41C4-ABA8-CA6E4C92B97F}"/>
            </a:ext>
          </a:extLst>
        </xdr:cNvPr>
        <xdr:cNvCxnSpPr/>
      </xdr:nvCxnSpPr>
      <xdr:spPr>
        <a:xfrm>
          <a:off x="4673600" y="54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76429</xdr:rowOff>
    </xdr:from>
    <xdr:ext cx="405111" cy="259045"/>
    <xdr:sp macro="" textlink="">
      <xdr:nvSpPr>
        <xdr:cNvPr id="70" name="有形固定資産減価償却率平均値テキスト">
          <a:extLst>
            <a:ext uri="{FF2B5EF4-FFF2-40B4-BE49-F238E27FC236}">
              <a16:creationId xmlns:a16="http://schemas.microsoft.com/office/drawing/2014/main" id="{820E92A7-7A58-4283-9DA0-43E00E3CB239}"/>
            </a:ext>
          </a:extLst>
        </xdr:cNvPr>
        <xdr:cNvSpPr txBox="1"/>
      </xdr:nvSpPr>
      <xdr:spPr>
        <a:xfrm>
          <a:off x="4813300" y="5991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71" name="フローチャート: 判断 70">
          <a:extLst>
            <a:ext uri="{FF2B5EF4-FFF2-40B4-BE49-F238E27FC236}">
              <a16:creationId xmlns:a16="http://schemas.microsoft.com/office/drawing/2014/main" id="{64C1BF36-37C4-4BA7-BFFF-AA9ED0E115BC}"/>
            </a:ext>
          </a:extLst>
        </xdr:cNvPr>
        <xdr:cNvSpPr/>
      </xdr:nvSpPr>
      <xdr:spPr>
        <a:xfrm>
          <a:off x="4711700" y="614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2" name="フローチャート: 判断 71">
          <a:extLst>
            <a:ext uri="{FF2B5EF4-FFF2-40B4-BE49-F238E27FC236}">
              <a16:creationId xmlns:a16="http://schemas.microsoft.com/office/drawing/2014/main" id="{F948EF97-3C20-4C4D-8A84-2B7F25EAA8CB}"/>
            </a:ext>
          </a:extLst>
        </xdr:cNvPr>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73" name="フローチャート: 判断 72">
          <a:extLst>
            <a:ext uri="{FF2B5EF4-FFF2-40B4-BE49-F238E27FC236}">
              <a16:creationId xmlns:a16="http://schemas.microsoft.com/office/drawing/2014/main" id="{899BE997-0999-44C2-B992-70AA9E2A410E}"/>
            </a:ext>
          </a:extLst>
        </xdr:cNvPr>
        <xdr:cNvSpPr/>
      </xdr:nvSpPr>
      <xdr:spPr>
        <a:xfrm>
          <a:off x="3238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78740</xdr:rowOff>
    </xdr:from>
    <xdr:to>
      <xdr:col>11</xdr:col>
      <xdr:colOff>187325</xdr:colOff>
      <xdr:row>32</xdr:row>
      <xdr:rowOff>8890</xdr:rowOff>
    </xdr:to>
    <xdr:sp macro="" textlink="">
      <xdr:nvSpPr>
        <xdr:cNvPr id="74" name="フローチャート: 判断 73">
          <a:extLst>
            <a:ext uri="{FF2B5EF4-FFF2-40B4-BE49-F238E27FC236}">
              <a16:creationId xmlns:a16="http://schemas.microsoft.com/office/drawing/2014/main" id="{9D1801E6-A01B-4C03-B293-E883AD79DCC2}"/>
            </a:ext>
          </a:extLst>
        </xdr:cNvPr>
        <xdr:cNvSpPr/>
      </xdr:nvSpPr>
      <xdr:spPr>
        <a:xfrm>
          <a:off x="2476500" y="616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111125</xdr:rowOff>
    </xdr:from>
    <xdr:to>
      <xdr:col>7</xdr:col>
      <xdr:colOff>187325</xdr:colOff>
      <xdr:row>32</xdr:row>
      <xdr:rowOff>41275</xdr:rowOff>
    </xdr:to>
    <xdr:sp macro="" textlink="">
      <xdr:nvSpPr>
        <xdr:cNvPr id="75" name="フローチャート: 判断 74">
          <a:extLst>
            <a:ext uri="{FF2B5EF4-FFF2-40B4-BE49-F238E27FC236}">
              <a16:creationId xmlns:a16="http://schemas.microsoft.com/office/drawing/2014/main" id="{41101FE0-86F2-46E5-BDB5-D715C15CAFF9}"/>
            </a:ext>
          </a:extLst>
        </xdr:cNvPr>
        <xdr:cNvSpPr/>
      </xdr:nvSpPr>
      <xdr:spPr>
        <a:xfrm>
          <a:off x="1714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29E6EEF-0F08-47E3-ADE2-888E83681AF4}"/>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D2206B5E-8DF2-4976-BD71-216180A0FD3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141E3ED-81E2-460C-A9C6-70B2E1EE1C7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7FA7A8B0-922B-4A02-8175-C2DFA9A4385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6EC63A99-92D0-4D8F-A44B-FFD8A342B947}"/>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161502</xdr:rowOff>
    </xdr:from>
    <xdr:to>
      <xdr:col>23</xdr:col>
      <xdr:colOff>136525</xdr:colOff>
      <xdr:row>32</xdr:row>
      <xdr:rowOff>91652</xdr:rowOff>
    </xdr:to>
    <xdr:sp macro="" textlink="">
      <xdr:nvSpPr>
        <xdr:cNvPr id="81" name="楕円 80">
          <a:extLst>
            <a:ext uri="{FF2B5EF4-FFF2-40B4-BE49-F238E27FC236}">
              <a16:creationId xmlns:a16="http://schemas.microsoft.com/office/drawing/2014/main" id="{B45E5E94-B965-4D2D-8000-AE3448A52C03}"/>
            </a:ext>
          </a:extLst>
        </xdr:cNvPr>
        <xdr:cNvSpPr/>
      </xdr:nvSpPr>
      <xdr:spPr>
        <a:xfrm>
          <a:off x="4711700" y="624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139929</xdr:rowOff>
    </xdr:from>
    <xdr:ext cx="405111" cy="259045"/>
    <xdr:sp macro="" textlink="">
      <xdr:nvSpPr>
        <xdr:cNvPr id="82" name="有形固定資産減価償却率該当値テキスト">
          <a:extLst>
            <a:ext uri="{FF2B5EF4-FFF2-40B4-BE49-F238E27FC236}">
              <a16:creationId xmlns:a16="http://schemas.microsoft.com/office/drawing/2014/main" id="{96C5F36C-821D-4ED6-8650-432DAD2B0FB9}"/>
            </a:ext>
          </a:extLst>
        </xdr:cNvPr>
        <xdr:cNvSpPr txBox="1"/>
      </xdr:nvSpPr>
      <xdr:spPr>
        <a:xfrm>
          <a:off x="4813300" y="6226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103928</xdr:rowOff>
    </xdr:from>
    <xdr:to>
      <xdr:col>19</xdr:col>
      <xdr:colOff>187325</xdr:colOff>
      <xdr:row>32</xdr:row>
      <xdr:rowOff>34078</xdr:rowOff>
    </xdr:to>
    <xdr:sp macro="" textlink="">
      <xdr:nvSpPr>
        <xdr:cNvPr id="83" name="楕円 82">
          <a:extLst>
            <a:ext uri="{FF2B5EF4-FFF2-40B4-BE49-F238E27FC236}">
              <a16:creationId xmlns:a16="http://schemas.microsoft.com/office/drawing/2014/main" id="{8F011B15-7FE7-4C12-8790-ACB8BDCA8CF7}"/>
            </a:ext>
          </a:extLst>
        </xdr:cNvPr>
        <xdr:cNvSpPr/>
      </xdr:nvSpPr>
      <xdr:spPr>
        <a:xfrm>
          <a:off x="4000500" y="619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154728</xdr:rowOff>
    </xdr:from>
    <xdr:to>
      <xdr:col>23</xdr:col>
      <xdr:colOff>85725</xdr:colOff>
      <xdr:row>32</xdr:row>
      <xdr:rowOff>40852</xdr:rowOff>
    </xdr:to>
    <xdr:cxnSp macro="">
      <xdr:nvCxnSpPr>
        <xdr:cNvPr id="84" name="直線コネクタ 83">
          <a:extLst>
            <a:ext uri="{FF2B5EF4-FFF2-40B4-BE49-F238E27FC236}">
              <a16:creationId xmlns:a16="http://schemas.microsoft.com/office/drawing/2014/main" id="{1C8EE8D5-8C61-4B47-8D76-AC5903B007C9}"/>
            </a:ext>
          </a:extLst>
        </xdr:cNvPr>
        <xdr:cNvCxnSpPr/>
      </xdr:nvCxnSpPr>
      <xdr:spPr>
        <a:xfrm>
          <a:off x="4051300" y="6241203"/>
          <a:ext cx="7112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53552</xdr:rowOff>
    </xdr:from>
    <xdr:to>
      <xdr:col>15</xdr:col>
      <xdr:colOff>187325</xdr:colOff>
      <xdr:row>31</xdr:row>
      <xdr:rowOff>155152</xdr:rowOff>
    </xdr:to>
    <xdr:sp macro="" textlink="">
      <xdr:nvSpPr>
        <xdr:cNvPr id="85" name="楕円 84">
          <a:extLst>
            <a:ext uri="{FF2B5EF4-FFF2-40B4-BE49-F238E27FC236}">
              <a16:creationId xmlns:a16="http://schemas.microsoft.com/office/drawing/2014/main" id="{C341ABF0-19C1-4ABD-A3E2-456B08082813}"/>
            </a:ext>
          </a:extLst>
        </xdr:cNvPr>
        <xdr:cNvSpPr/>
      </xdr:nvSpPr>
      <xdr:spPr>
        <a:xfrm>
          <a:off x="3238500" y="614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104352</xdr:rowOff>
    </xdr:from>
    <xdr:to>
      <xdr:col>19</xdr:col>
      <xdr:colOff>136525</xdr:colOff>
      <xdr:row>31</xdr:row>
      <xdr:rowOff>154728</xdr:rowOff>
    </xdr:to>
    <xdr:cxnSp macro="">
      <xdr:nvCxnSpPr>
        <xdr:cNvPr id="86" name="直線コネクタ 85">
          <a:extLst>
            <a:ext uri="{FF2B5EF4-FFF2-40B4-BE49-F238E27FC236}">
              <a16:creationId xmlns:a16="http://schemas.microsoft.com/office/drawing/2014/main" id="{6D932714-F51C-4BD9-A64E-3EA12C6171B7}"/>
            </a:ext>
          </a:extLst>
        </xdr:cNvPr>
        <xdr:cNvCxnSpPr/>
      </xdr:nvCxnSpPr>
      <xdr:spPr>
        <a:xfrm>
          <a:off x="3289300" y="6190827"/>
          <a:ext cx="7620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6773</xdr:rowOff>
    </xdr:from>
    <xdr:to>
      <xdr:col>11</xdr:col>
      <xdr:colOff>187325</xdr:colOff>
      <xdr:row>31</xdr:row>
      <xdr:rowOff>108373</xdr:rowOff>
    </xdr:to>
    <xdr:sp macro="" textlink="">
      <xdr:nvSpPr>
        <xdr:cNvPr id="87" name="楕円 86">
          <a:extLst>
            <a:ext uri="{FF2B5EF4-FFF2-40B4-BE49-F238E27FC236}">
              <a16:creationId xmlns:a16="http://schemas.microsoft.com/office/drawing/2014/main" id="{4C61983B-B1FD-4289-8F77-C3AAC5116E1E}"/>
            </a:ext>
          </a:extLst>
        </xdr:cNvPr>
        <xdr:cNvSpPr/>
      </xdr:nvSpPr>
      <xdr:spPr>
        <a:xfrm>
          <a:off x="2476500" y="60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57573</xdr:rowOff>
    </xdr:from>
    <xdr:to>
      <xdr:col>15</xdr:col>
      <xdr:colOff>136525</xdr:colOff>
      <xdr:row>31</xdr:row>
      <xdr:rowOff>104352</xdr:rowOff>
    </xdr:to>
    <xdr:cxnSp macro="">
      <xdr:nvCxnSpPr>
        <xdr:cNvPr id="88" name="直線コネクタ 87">
          <a:extLst>
            <a:ext uri="{FF2B5EF4-FFF2-40B4-BE49-F238E27FC236}">
              <a16:creationId xmlns:a16="http://schemas.microsoft.com/office/drawing/2014/main" id="{2265F96D-5F06-41A0-8F9A-8DC3D98B1FA8}"/>
            </a:ext>
          </a:extLst>
        </xdr:cNvPr>
        <xdr:cNvCxnSpPr/>
      </xdr:nvCxnSpPr>
      <xdr:spPr>
        <a:xfrm>
          <a:off x="2527300" y="6144048"/>
          <a:ext cx="7620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142240</xdr:rowOff>
    </xdr:from>
    <xdr:to>
      <xdr:col>7</xdr:col>
      <xdr:colOff>187325</xdr:colOff>
      <xdr:row>31</xdr:row>
      <xdr:rowOff>72390</xdr:rowOff>
    </xdr:to>
    <xdr:sp macro="" textlink="">
      <xdr:nvSpPr>
        <xdr:cNvPr id="89" name="楕円 88">
          <a:extLst>
            <a:ext uri="{FF2B5EF4-FFF2-40B4-BE49-F238E27FC236}">
              <a16:creationId xmlns:a16="http://schemas.microsoft.com/office/drawing/2014/main" id="{410763B2-4E7B-4574-8BA5-21D56D509F4D}"/>
            </a:ext>
          </a:extLst>
        </xdr:cNvPr>
        <xdr:cNvSpPr/>
      </xdr:nvSpPr>
      <xdr:spPr>
        <a:xfrm>
          <a:off x="17145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21590</xdr:rowOff>
    </xdr:from>
    <xdr:to>
      <xdr:col>11</xdr:col>
      <xdr:colOff>136525</xdr:colOff>
      <xdr:row>31</xdr:row>
      <xdr:rowOff>57573</xdr:rowOff>
    </xdr:to>
    <xdr:cxnSp macro="">
      <xdr:nvCxnSpPr>
        <xdr:cNvPr id="90" name="直線コネクタ 89">
          <a:extLst>
            <a:ext uri="{FF2B5EF4-FFF2-40B4-BE49-F238E27FC236}">
              <a16:creationId xmlns:a16="http://schemas.microsoft.com/office/drawing/2014/main" id="{5DDC3173-B0B9-4439-B2F2-0C55713FC699}"/>
            </a:ext>
          </a:extLst>
        </xdr:cNvPr>
        <xdr:cNvCxnSpPr/>
      </xdr:nvCxnSpPr>
      <xdr:spPr>
        <a:xfrm>
          <a:off x="1765300" y="6108065"/>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164482</xdr:rowOff>
    </xdr:from>
    <xdr:ext cx="405111" cy="259045"/>
    <xdr:sp macro="" textlink="">
      <xdr:nvSpPr>
        <xdr:cNvPr id="91" name="n_1aveValue有形固定資産減価償却率">
          <a:extLst>
            <a:ext uri="{FF2B5EF4-FFF2-40B4-BE49-F238E27FC236}">
              <a16:creationId xmlns:a16="http://schemas.microsoft.com/office/drawing/2014/main" id="{C9DDB4A5-A2A4-4715-8DD4-D32E20276669}"/>
            </a:ext>
          </a:extLst>
        </xdr:cNvPr>
        <xdr:cNvSpPr txBox="1"/>
      </xdr:nvSpPr>
      <xdr:spPr>
        <a:xfrm>
          <a:off x="38360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124900</xdr:rowOff>
    </xdr:from>
    <xdr:ext cx="405111" cy="259045"/>
    <xdr:sp macro="" textlink="">
      <xdr:nvSpPr>
        <xdr:cNvPr id="92" name="n_2aveValue有形固定資産減価償却率">
          <a:extLst>
            <a:ext uri="{FF2B5EF4-FFF2-40B4-BE49-F238E27FC236}">
              <a16:creationId xmlns:a16="http://schemas.microsoft.com/office/drawing/2014/main" id="{12078A14-B7E4-4937-9D19-4037B13F4158}"/>
            </a:ext>
          </a:extLst>
        </xdr:cNvPr>
        <xdr:cNvSpPr txBox="1"/>
      </xdr:nvSpPr>
      <xdr:spPr>
        <a:xfrm>
          <a:off x="3086744" y="5868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17</xdr:rowOff>
    </xdr:from>
    <xdr:ext cx="405111" cy="259045"/>
    <xdr:sp macro="" textlink="">
      <xdr:nvSpPr>
        <xdr:cNvPr id="93" name="n_3aveValue有形固定資産減価償却率">
          <a:extLst>
            <a:ext uri="{FF2B5EF4-FFF2-40B4-BE49-F238E27FC236}">
              <a16:creationId xmlns:a16="http://schemas.microsoft.com/office/drawing/2014/main" id="{4F051676-70AC-4B55-AC5E-48D731C08C19}"/>
            </a:ext>
          </a:extLst>
        </xdr:cNvPr>
        <xdr:cNvSpPr txBox="1"/>
      </xdr:nvSpPr>
      <xdr:spPr>
        <a:xfrm>
          <a:off x="2324744" y="625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32402</xdr:rowOff>
    </xdr:from>
    <xdr:ext cx="405111" cy="259045"/>
    <xdr:sp macro="" textlink="">
      <xdr:nvSpPr>
        <xdr:cNvPr id="94" name="n_4aveValue有形固定資産減価償却率">
          <a:extLst>
            <a:ext uri="{FF2B5EF4-FFF2-40B4-BE49-F238E27FC236}">
              <a16:creationId xmlns:a16="http://schemas.microsoft.com/office/drawing/2014/main" id="{9BC2E6C2-277D-4EDE-8A18-4BA5EBEA8480}"/>
            </a:ext>
          </a:extLst>
        </xdr:cNvPr>
        <xdr:cNvSpPr txBox="1"/>
      </xdr:nvSpPr>
      <xdr:spPr>
        <a:xfrm>
          <a:off x="1562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25205</xdr:rowOff>
    </xdr:from>
    <xdr:ext cx="405111" cy="259045"/>
    <xdr:sp macro="" textlink="">
      <xdr:nvSpPr>
        <xdr:cNvPr id="95" name="n_1mainValue有形固定資産減価償却率">
          <a:extLst>
            <a:ext uri="{FF2B5EF4-FFF2-40B4-BE49-F238E27FC236}">
              <a16:creationId xmlns:a16="http://schemas.microsoft.com/office/drawing/2014/main" id="{488CF7C2-9B87-4F43-ADB0-06F002EC8B00}"/>
            </a:ext>
          </a:extLst>
        </xdr:cNvPr>
        <xdr:cNvSpPr txBox="1"/>
      </xdr:nvSpPr>
      <xdr:spPr>
        <a:xfrm>
          <a:off x="3836044" y="6283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146279</xdr:rowOff>
    </xdr:from>
    <xdr:ext cx="405111" cy="259045"/>
    <xdr:sp macro="" textlink="">
      <xdr:nvSpPr>
        <xdr:cNvPr id="96" name="n_2mainValue有形固定資産減価償却率">
          <a:extLst>
            <a:ext uri="{FF2B5EF4-FFF2-40B4-BE49-F238E27FC236}">
              <a16:creationId xmlns:a16="http://schemas.microsoft.com/office/drawing/2014/main" id="{ED0552BB-56C9-45A9-9DC9-1939AEF1EBF6}"/>
            </a:ext>
          </a:extLst>
        </xdr:cNvPr>
        <xdr:cNvSpPr txBox="1"/>
      </xdr:nvSpPr>
      <xdr:spPr>
        <a:xfrm>
          <a:off x="3086744" y="6232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124900</xdr:rowOff>
    </xdr:from>
    <xdr:ext cx="405111" cy="259045"/>
    <xdr:sp macro="" textlink="">
      <xdr:nvSpPr>
        <xdr:cNvPr id="97" name="n_3mainValue有形固定資産減価償却率">
          <a:extLst>
            <a:ext uri="{FF2B5EF4-FFF2-40B4-BE49-F238E27FC236}">
              <a16:creationId xmlns:a16="http://schemas.microsoft.com/office/drawing/2014/main" id="{E2A0AA3D-D6B1-4F7A-90CC-501314E72BE4}"/>
            </a:ext>
          </a:extLst>
        </xdr:cNvPr>
        <xdr:cNvSpPr txBox="1"/>
      </xdr:nvSpPr>
      <xdr:spPr>
        <a:xfrm>
          <a:off x="2324744" y="5868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88917</xdr:rowOff>
    </xdr:from>
    <xdr:ext cx="405111" cy="259045"/>
    <xdr:sp macro="" textlink="">
      <xdr:nvSpPr>
        <xdr:cNvPr id="98" name="n_4mainValue有形固定資産減価償却率">
          <a:extLst>
            <a:ext uri="{FF2B5EF4-FFF2-40B4-BE49-F238E27FC236}">
              <a16:creationId xmlns:a16="http://schemas.microsoft.com/office/drawing/2014/main" id="{3DEE91BF-62F0-45F6-B362-C55C174F252B}"/>
            </a:ext>
          </a:extLst>
        </xdr:cNvPr>
        <xdr:cNvSpPr txBox="1"/>
      </xdr:nvSpPr>
      <xdr:spPr>
        <a:xfrm>
          <a:off x="1562744" y="583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3EEB2CA0-0BCA-4369-9C0E-2B268106267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D6E3283A-9D7D-41EE-A3C7-636F86CA211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F865B3EA-2BF3-47A3-B40E-9A2266209787}"/>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E192A988-262A-44FF-B675-A6068C6622C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DEEB2F99-F2CA-4B80-A98D-5F3C43C9090C}"/>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B715DD88-644E-4766-AFBC-A34D5FC7B80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3EEF0BE1-5A6A-4C3B-8DE1-827D27C2CBD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E5F7E3E9-681B-418E-BF3F-AFA6A464161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4DCAAFE6-5859-45A2-99B3-8FFB74E9055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7FC14411-8987-47ED-B7A2-F9ABAC689D1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8C76A085-95D9-4CF7-9B78-13108C5824C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9FF2A15F-EF75-46D5-A5F5-2DDEE3D8F44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D4CB23A9-E33F-4C4C-9A51-ADC85C2CF88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地方債現在高の減や公営企業債等繰入見込額の減等により、将来負担額は減少しているが、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地域特性による支所配置などの影響で行政経費が嵩んでいる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債務償還比率は類似団体平均と比べて高くなっている。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繰上償還の実施や充当可能基金の増額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近年</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将来負担額は減少傾向にあるが、今後も交付税措置率の高い地方債を選択するなどして、債務償還比率の低下に努めていく。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C24A3407-0F3A-4149-A640-6D978C3C012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6972B722-C433-4391-A384-5A78C555DA0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B5CB7D14-2C2F-4525-A8A0-4E1E53CCE229}"/>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3069C000-53EE-4051-A7F8-65845B3B11BE}"/>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C8093DCE-9969-41B6-B4A3-351692AEA59F}"/>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C5130C27-B29E-41D2-9EA6-F2D00FFE2188}"/>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E3FC20D2-6C80-4E15-982E-B20E863AA74A}"/>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CE133631-6A40-4910-904D-922F0F04DC2F}"/>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BA1D4A25-7641-42BC-9C5C-1D0964092FD1}"/>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1C8AC1D4-228B-49D8-8508-177E820C8885}"/>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719EDFF4-34C0-4D9B-A3F5-169B1A38FC65}"/>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DF42667E-C8D8-4792-8E65-F2A27BE47426}"/>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5701D378-1D93-445B-A4F4-26E975B1BB1B}"/>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B7202AC0-6955-466E-891A-191FEC56DD24}"/>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9DF2CBA8-66D3-4598-B0F8-34EDD2752BDC}"/>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EF0E3299-AAF5-44E8-B78E-EE1295A0C84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27BF65A5-EA36-49B9-902F-0DB6715DCC9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69197</xdr:rowOff>
    </xdr:to>
    <xdr:cxnSp macro="">
      <xdr:nvCxnSpPr>
        <xdr:cNvPr id="129" name="直線コネクタ 128">
          <a:extLst>
            <a:ext uri="{FF2B5EF4-FFF2-40B4-BE49-F238E27FC236}">
              <a16:creationId xmlns:a16="http://schemas.microsoft.com/office/drawing/2014/main" id="{B6C6E17C-C434-4498-938D-BD4267F7F95B}"/>
            </a:ext>
          </a:extLst>
        </xdr:cNvPr>
        <xdr:cNvCxnSpPr/>
      </xdr:nvCxnSpPr>
      <xdr:spPr>
        <a:xfrm flipV="1">
          <a:off x="14793595" y="5261428"/>
          <a:ext cx="1269" cy="140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73024</xdr:rowOff>
    </xdr:from>
    <xdr:ext cx="469744" cy="259045"/>
    <xdr:sp macro="" textlink="">
      <xdr:nvSpPr>
        <xdr:cNvPr id="130" name="債務償還比率最小値テキスト">
          <a:extLst>
            <a:ext uri="{FF2B5EF4-FFF2-40B4-BE49-F238E27FC236}">
              <a16:creationId xmlns:a16="http://schemas.microsoft.com/office/drawing/2014/main" id="{3DFE2456-662D-45DB-A753-BD8AD83CEA1C}"/>
            </a:ext>
          </a:extLst>
        </xdr:cNvPr>
        <xdr:cNvSpPr txBox="1"/>
      </xdr:nvSpPr>
      <xdr:spPr>
        <a:xfrm>
          <a:off x="14846300" y="667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69197</xdr:rowOff>
    </xdr:from>
    <xdr:to>
      <xdr:col>76</xdr:col>
      <xdr:colOff>111125</xdr:colOff>
      <xdr:row>34</xdr:row>
      <xdr:rowOff>69197</xdr:rowOff>
    </xdr:to>
    <xdr:cxnSp macro="">
      <xdr:nvCxnSpPr>
        <xdr:cNvPr id="131" name="直線コネクタ 130">
          <a:extLst>
            <a:ext uri="{FF2B5EF4-FFF2-40B4-BE49-F238E27FC236}">
              <a16:creationId xmlns:a16="http://schemas.microsoft.com/office/drawing/2014/main" id="{79F1B185-B42A-4394-934A-942FF0E4F462}"/>
            </a:ext>
          </a:extLst>
        </xdr:cNvPr>
        <xdr:cNvCxnSpPr/>
      </xdr:nvCxnSpPr>
      <xdr:spPr>
        <a:xfrm>
          <a:off x="14706600" y="667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7E8E93C4-252F-4000-9963-F389322E6948}"/>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E4DC1A66-300D-4E17-96BC-6792BB2BF394}"/>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103241</xdr:rowOff>
    </xdr:from>
    <xdr:ext cx="469744" cy="259045"/>
    <xdr:sp macro="" textlink="">
      <xdr:nvSpPr>
        <xdr:cNvPr id="134" name="債務償還比率平均値テキスト">
          <a:extLst>
            <a:ext uri="{FF2B5EF4-FFF2-40B4-BE49-F238E27FC236}">
              <a16:creationId xmlns:a16="http://schemas.microsoft.com/office/drawing/2014/main" id="{3E493436-B101-47A1-8E05-D2E726B9C253}"/>
            </a:ext>
          </a:extLst>
        </xdr:cNvPr>
        <xdr:cNvSpPr txBox="1"/>
      </xdr:nvSpPr>
      <xdr:spPr>
        <a:xfrm>
          <a:off x="14846300" y="5675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80364</xdr:rowOff>
    </xdr:from>
    <xdr:to>
      <xdr:col>76</xdr:col>
      <xdr:colOff>73025</xdr:colOff>
      <xdr:row>30</xdr:row>
      <xdr:rowOff>10514</xdr:rowOff>
    </xdr:to>
    <xdr:sp macro="" textlink="">
      <xdr:nvSpPr>
        <xdr:cNvPr id="135" name="フローチャート: 判断 134">
          <a:extLst>
            <a:ext uri="{FF2B5EF4-FFF2-40B4-BE49-F238E27FC236}">
              <a16:creationId xmlns:a16="http://schemas.microsoft.com/office/drawing/2014/main" id="{E2A9E28F-8CE6-4B09-ACC6-ED88F3E8DA46}"/>
            </a:ext>
          </a:extLst>
        </xdr:cNvPr>
        <xdr:cNvSpPr/>
      </xdr:nvSpPr>
      <xdr:spPr>
        <a:xfrm>
          <a:off x="14744700" y="5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131563</xdr:rowOff>
    </xdr:from>
    <xdr:to>
      <xdr:col>72</xdr:col>
      <xdr:colOff>123825</xdr:colOff>
      <xdr:row>30</xdr:row>
      <xdr:rowOff>61713</xdr:rowOff>
    </xdr:to>
    <xdr:sp macro="" textlink="">
      <xdr:nvSpPr>
        <xdr:cNvPr id="136" name="フローチャート: 判断 135">
          <a:extLst>
            <a:ext uri="{FF2B5EF4-FFF2-40B4-BE49-F238E27FC236}">
              <a16:creationId xmlns:a16="http://schemas.microsoft.com/office/drawing/2014/main" id="{31C3D273-D3EE-42F3-93DC-878EEA1044E8}"/>
            </a:ext>
          </a:extLst>
        </xdr:cNvPr>
        <xdr:cNvSpPr/>
      </xdr:nvSpPr>
      <xdr:spPr>
        <a:xfrm>
          <a:off x="14033500" y="587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100103</xdr:rowOff>
    </xdr:from>
    <xdr:to>
      <xdr:col>68</xdr:col>
      <xdr:colOff>123825</xdr:colOff>
      <xdr:row>30</xdr:row>
      <xdr:rowOff>30253</xdr:rowOff>
    </xdr:to>
    <xdr:sp macro="" textlink="">
      <xdr:nvSpPr>
        <xdr:cNvPr id="137" name="フローチャート: 判断 136">
          <a:extLst>
            <a:ext uri="{FF2B5EF4-FFF2-40B4-BE49-F238E27FC236}">
              <a16:creationId xmlns:a16="http://schemas.microsoft.com/office/drawing/2014/main" id="{79538A5A-89E1-4F43-9603-6D0DB4F28CFF}"/>
            </a:ext>
          </a:extLst>
        </xdr:cNvPr>
        <xdr:cNvSpPr/>
      </xdr:nvSpPr>
      <xdr:spPr>
        <a:xfrm>
          <a:off x="13271500" y="58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45702</xdr:rowOff>
    </xdr:from>
    <xdr:to>
      <xdr:col>64</xdr:col>
      <xdr:colOff>123825</xdr:colOff>
      <xdr:row>30</xdr:row>
      <xdr:rowOff>147302</xdr:rowOff>
    </xdr:to>
    <xdr:sp macro="" textlink="">
      <xdr:nvSpPr>
        <xdr:cNvPr id="138" name="フローチャート: 判断 137">
          <a:extLst>
            <a:ext uri="{FF2B5EF4-FFF2-40B4-BE49-F238E27FC236}">
              <a16:creationId xmlns:a16="http://schemas.microsoft.com/office/drawing/2014/main" id="{BA0C4AAB-DBC8-4DA9-9B95-226532B5864D}"/>
            </a:ext>
          </a:extLst>
        </xdr:cNvPr>
        <xdr:cNvSpPr/>
      </xdr:nvSpPr>
      <xdr:spPr>
        <a:xfrm>
          <a:off x="12509500" y="596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145324</xdr:rowOff>
    </xdr:from>
    <xdr:to>
      <xdr:col>60</xdr:col>
      <xdr:colOff>123825</xdr:colOff>
      <xdr:row>31</xdr:row>
      <xdr:rowOff>75474</xdr:rowOff>
    </xdr:to>
    <xdr:sp macro="" textlink="">
      <xdr:nvSpPr>
        <xdr:cNvPr id="139" name="フローチャート: 判断 138">
          <a:extLst>
            <a:ext uri="{FF2B5EF4-FFF2-40B4-BE49-F238E27FC236}">
              <a16:creationId xmlns:a16="http://schemas.microsoft.com/office/drawing/2014/main" id="{48FF27E3-6655-4639-B20B-2C12F8DF98AD}"/>
            </a:ext>
          </a:extLst>
        </xdr:cNvPr>
        <xdr:cNvSpPr/>
      </xdr:nvSpPr>
      <xdr:spPr>
        <a:xfrm>
          <a:off x="11747500" y="606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759611CF-4E46-42A2-B1F5-C0E2941B69E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FFE10A64-6F72-4225-B5DC-5FF174EC0A5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C153016F-E209-4D29-8717-AA7AD9AD591F}"/>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333A4357-78CA-4A88-A61E-DC1FD96249D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56975079-C22B-4A25-9F0B-5B31FDAFB977}"/>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106807</xdr:rowOff>
    </xdr:from>
    <xdr:to>
      <xdr:col>76</xdr:col>
      <xdr:colOff>73025</xdr:colOff>
      <xdr:row>32</xdr:row>
      <xdr:rowOff>36957</xdr:rowOff>
    </xdr:to>
    <xdr:sp macro="" textlink="">
      <xdr:nvSpPr>
        <xdr:cNvPr id="145" name="楕円 144">
          <a:extLst>
            <a:ext uri="{FF2B5EF4-FFF2-40B4-BE49-F238E27FC236}">
              <a16:creationId xmlns:a16="http://schemas.microsoft.com/office/drawing/2014/main" id="{3C38F12B-FACD-44D1-858B-AB06FFF57C64}"/>
            </a:ext>
          </a:extLst>
        </xdr:cNvPr>
        <xdr:cNvSpPr/>
      </xdr:nvSpPr>
      <xdr:spPr>
        <a:xfrm>
          <a:off x="14744700" y="619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85234</xdr:rowOff>
    </xdr:from>
    <xdr:ext cx="469744" cy="259045"/>
    <xdr:sp macro="" textlink="">
      <xdr:nvSpPr>
        <xdr:cNvPr id="146" name="債務償還比率該当値テキスト">
          <a:extLst>
            <a:ext uri="{FF2B5EF4-FFF2-40B4-BE49-F238E27FC236}">
              <a16:creationId xmlns:a16="http://schemas.microsoft.com/office/drawing/2014/main" id="{8C365148-0147-4836-A60F-24A2A2DE8D8A}"/>
            </a:ext>
          </a:extLst>
        </xdr:cNvPr>
        <xdr:cNvSpPr txBox="1"/>
      </xdr:nvSpPr>
      <xdr:spPr>
        <a:xfrm>
          <a:off x="14846300" y="617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124542</xdr:rowOff>
    </xdr:from>
    <xdr:to>
      <xdr:col>72</xdr:col>
      <xdr:colOff>123825</xdr:colOff>
      <xdr:row>32</xdr:row>
      <xdr:rowOff>54692</xdr:rowOff>
    </xdr:to>
    <xdr:sp macro="" textlink="">
      <xdr:nvSpPr>
        <xdr:cNvPr id="147" name="楕円 146">
          <a:extLst>
            <a:ext uri="{FF2B5EF4-FFF2-40B4-BE49-F238E27FC236}">
              <a16:creationId xmlns:a16="http://schemas.microsoft.com/office/drawing/2014/main" id="{46249C1D-8294-4FD7-ABA0-D457FA107DB3}"/>
            </a:ext>
          </a:extLst>
        </xdr:cNvPr>
        <xdr:cNvSpPr/>
      </xdr:nvSpPr>
      <xdr:spPr>
        <a:xfrm>
          <a:off x="14033500" y="621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157607</xdr:rowOff>
    </xdr:from>
    <xdr:to>
      <xdr:col>76</xdr:col>
      <xdr:colOff>22225</xdr:colOff>
      <xdr:row>32</xdr:row>
      <xdr:rowOff>3892</xdr:rowOff>
    </xdr:to>
    <xdr:cxnSp macro="">
      <xdr:nvCxnSpPr>
        <xdr:cNvPr id="148" name="直線コネクタ 147">
          <a:extLst>
            <a:ext uri="{FF2B5EF4-FFF2-40B4-BE49-F238E27FC236}">
              <a16:creationId xmlns:a16="http://schemas.microsoft.com/office/drawing/2014/main" id="{5690C0C6-B3B6-42E6-8F3C-289429A91436}"/>
            </a:ext>
          </a:extLst>
        </xdr:cNvPr>
        <xdr:cNvCxnSpPr/>
      </xdr:nvCxnSpPr>
      <xdr:spPr>
        <a:xfrm flipV="1">
          <a:off x="14084300" y="6244082"/>
          <a:ext cx="711200" cy="1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167686</xdr:rowOff>
    </xdr:from>
    <xdr:to>
      <xdr:col>68</xdr:col>
      <xdr:colOff>123825</xdr:colOff>
      <xdr:row>31</xdr:row>
      <xdr:rowOff>97836</xdr:rowOff>
    </xdr:to>
    <xdr:sp macro="" textlink="">
      <xdr:nvSpPr>
        <xdr:cNvPr id="149" name="楕円 148">
          <a:extLst>
            <a:ext uri="{FF2B5EF4-FFF2-40B4-BE49-F238E27FC236}">
              <a16:creationId xmlns:a16="http://schemas.microsoft.com/office/drawing/2014/main" id="{A93CC56D-11EE-4892-9E63-DA7DE43EAD90}"/>
            </a:ext>
          </a:extLst>
        </xdr:cNvPr>
        <xdr:cNvSpPr/>
      </xdr:nvSpPr>
      <xdr:spPr>
        <a:xfrm>
          <a:off x="13271500" y="608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47036</xdr:rowOff>
    </xdr:from>
    <xdr:to>
      <xdr:col>72</xdr:col>
      <xdr:colOff>73025</xdr:colOff>
      <xdr:row>32</xdr:row>
      <xdr:rowOff>3892</xdr:rowOff>
    </xdr:to>
    <xdr:cxnSp macro="">
      <xdr:nvCxnSpPr>
        <xdr:cNvPr id="150" name="直線コネクタ 149">
          <a:extLst>
            <a:ext uri="{FF2B5EF4-FFF2-40B4-BE49-F238E27FC236}">
              <a16:creationId xmlns:a16="http://schemas.microsoft.com/office/drawing/2014/main" id="{3DEE2A13-F5E6-4028-A834-12EC0749A8CD}"/>
            </a:ext>
          </a:extLst>
        </xdr:cNvPr>
        <xdr:cNvCxnSpPr/>
      </xdr:nvCxnSpPr>
      <xdr:spPr>
        <a:xfrm>
          <a:off x="13322300" y="6133511"/>
          <a:ext cx="762000" cy="12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108812</xdr:rowOff>
    </xdr:from>
    <xdr:to>
      <xdr:col>64</xdr:col>
      <xdr:colOff>123825</xdr:colOff>
      <xdr:row>32</xdr:row>
      <xdr:rowOff>38962</xdr:rowOff>
    </xdr:to>
    <xdr:sp macro="" textlink="">
      <xdr:nvSpPr>
        <xdr:cNvPr id="151" name="楕円 150">
          <a:extLst>
            <a:ext uri="{FF2B5EF4-FFF2-40B4-BE49-F238E27FC236}">
              <a16:creationId xmlns:a16="http://schemas.microsoft.com/office/drawing/2014/main" id="{1BCB4091-CDDA-40EF-9F1D-7DF345E0D060}"/>
            </a:ext>
          </a:extLst>
        </xdr:cNvPr>
        <xdr:cNvSpPr/>
      </xdr:nvSpPr>
      <xdr:spPr>
        <a:xfrm>
          <a:off x="12509500" y="619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47036</xdr:rowOff>
    </xdr:from>
    <xdr:to>
      <xdr:col>68</xdr:col>
      <xdr:colOff>73025</xdr:colOff>
      <xdr:row>31</xdr:row>
      <xdr:rowOff>159612</xdr:rowOff>
    </xdr:to>
    <xdr:cxnSp macro="">
      <xdr:nvCxnSpPr>
        <xdr:cNvPr id="152" name="直線コネクタ 151">
          <a:extLst>
            <a:ext uri="{FF2B5EF4-FFF2-40B4-BE49-F238E27FC236}">
              <a16:creationId xmlns:a16="http://schemas.microsoft.com/office/drawing/2014/main" id="{B7313677-4D33-441A-BBB0-E80E34A05034}"/>
            </a:ext>
          </a:extLst>
        </xdr:cNvPr>
        <xdr:cNvCxnSpPr/>
      </xdr:nvCxnSpPr>
      <xdr:spPr>
        <a:xfrm flipV="1">
          <a:off x="12560300" y="6133511"/>
          <a:ext cx="762000" cy="11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7992</xdr:rowOff>
    </xdr:from>
    <xdr:to>
      <xdr:col>60</xdr:col>
      <xdr:colOff>123825</xdr:colOff>
      <xdr:row>32</xdr:row>
      <xdr:rowOff>109592</xdr:rowOff>
    </xdr:to>
    <xdr:sp macro="" textlink="">
      <xdr:nvSpPr>
        <xdr:cNvPr id="153" name="楕円 152">
          <a:extLst>
            <a:ext uri="{FF2B5EF4-FFF2-40B4-BE49-F238E27FC236}">
              <a16:creationId xmlns:a16="http://schemas.microsoft.com/office/drawing/2014/main" id="{DAA8C939-8AFF-44E6-84A2-C6A8328D10B4}"/>
            </a:ext>
          </a:extLst>
        </xdr:cNvPr>
        <xdr:cNvSpPr/>
      </xdr:nvSpPr>
      <xdr:spPr>
        <a:xfrm>
          <a:off x="11747500" y="626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159612</xdr:rowOff>
    </xdr:from>
    <xdr:to>
      <xdr:col>64</xdr:col>
      <xdr:colOff>73025</xdr:colOff>
      <xdr:row>32</xdr:row>
      <xdr:rowOff>58792</xdr:rowOff>
    </xdr:to>
    <xdr:cxnSp macro="">
      <xdr:nvCxnSpPr>
        <xdr:cNvPr id="154" name="直線コネクタ 153">
          <a:extLst>
            <a:ext uri="{FF2B5EF4-FFF2-40B4-BE49-F238E27FC236}">
              <a16:creationId xmlns:a16="http://schemas.microsoft.com/office/drawing/2014/main" id="{4FA8BDFF-02AA-4176-B5FE-00EE89FD55AA}"/>
            </a:ext>
          </a:extLst>
        </xdr:cNvPr>
        <xdr:cNvCxnSpPr/>
      </xdr:nvCxnSpPr>
      <xdr:spPr>
        <a:xfrm flipV="1">
          <a:off x="11798300" y="6246087"/>
          <a:ext cx="762000" cy="7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78240</xdr:rowOff>
    </xdr:from>
    <xdr:ext cx="469744" cy="259045"/>
    <xdr:sp macro="" textlink="">
      <xdr:nvSpPr>
        <xdr:cNvPr id="155" name="n_1aveValue債務償還比率">
          <a:extLst>
            <a:ext uri="{FF2B5EF4-FFF2-40B4-BE49-F238E27FC236}">
              <a16:creationId xmlns:a16="http://schemas.microsoft.com/office/drawing/2014/main" id="{11C4D8B8-D8A4-432F-9877-AFF5064F56AA}"/>
            </a:ext>
          </a:extLst>
        </xdr:cNvPr>
        <xdr:cNvSpPr txBox="1"/>
      </xdr:nvSpPr>
      <xdr:spPr>
        <a:xfrm>
          <a:off x="13836727" y="565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46780</xdr:rowOff>
    </xdr:from>
    <xdr:ext cx="469744" cy="259045"/>
    <xdr:sp macro="" textlink="">
      <xdr:nvSpPr>
        <xdr:cNvPr id="156" name="n_2aveValue債務償還比率">
          <a:extLst>
            <a:ext uri="{FF2B5EF4-FFF2-40B4-BE49-F238E27FC236}">
              <a16:creationId xmlns:a16="http://schemas.microsoft.com/office/drawing/2014/main" id="{20CD497E-04FC-458B-9B93-3B5F0008133B}"/>
            </a:ext>
          </a:extLst>
        </xdr:cNvPr>
        <xdr:cNvSpPr txBox="1"/>
      </xdr:nvSpPr>
      <xdr:spPr>
        <a:xfrm>
          <a:off x="13087427" y="561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163829</xdr:rowOff>
    </xdr:from>
    <xdr:ext cx="469744" cy="259045"/>
    <xdr:sp macro="" textlink="">
      <xdr:nvSpPr>
        <xdr:cNvPr id="157" name="n_3aveValue債務償還比率">
          <a:extLst>
            <a:ext uri="{FF2B5EF4-FFF2-40B4-BE49-F238E27FC236}">
              <a16:creationId xmlns:a16="http://schemas.microsoft.com/office/drawing/2014/main" id="{761C7CA0-567F-41D8-B313-1ABBEF5BD69E}"/>
            </a:ext>
          </a:extLst>
        </xdr:cNvPr>
        <xdr:cNvSpPr txBox="1"/>
      </xdr:nvSpPr>
      <xdr:spPr>
        <a:xfrm>
          <a:off x="12325427" y="573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92001</xdr:rowOff>
    </xdr:from>
    <xdr:ext cx="469744" cy="259045"/>
    <xdr:sp macro="" textlink="">
      <xdr:nvSpPr>
        <xdr:cNvPr id="158" name="n_4aveValue債務償還比率">
          <a:extLst>
            <a:ext uri="{FF2B5EF4-FFF2-40B4-BE49-F238E27FC236}">
              <a16:creationId xmlns:a16="http://schemas.microsoft.com/office/drawing/2014/main" id="{52F15E60-9CEA-41EA-960C-307470F58648}"/>
            </a:ext>
          </a:extLst>
        </xdr:cNvPr>
        <xdr:cNvSpPr txBox="1"/>
      </xdr:nvSpPr>
      <xdr:spPr>
        <a:xfrm>
          <a:off x="11563427" y="5835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45819</xdr:rowOff>
    </xdr:from>
    <xdr:ext cx="469744" cy="259045"/>
    <xdr:sp macro="" textlink="">
      <xdr:nvSpPr>
        <xdr:cNvPr id="159" name="n_1mainValue債務償還比率">
          <a:extLst>
            <a:ext uri="{FF2B5EF4-FFF2-40B4-BE49-F238E27FC236}">
              <a16:creationId xmlns:a16="http://schemas.microsoft.com/office/drawing/2014/main" id="{33770290-9912-4051-A594-9C909766312C}"/>
            </a:ext>
          </a:extLst>
        </xdr:cNvPr>
        <xdr:cNvSpPr txBox="1"/>
      </xdr:nvSpPr>
      <xdr:spPr>
        <a:xfrm>
          <a:off x="13836727" y="6303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88963</xdr:rowOff>
    </xdr:from>
    <xdr:ext cx="469744" cy="259045"/>
    <xdr:sp macro="" textlink="">
      <xdr:nvSpPr>
        <xdr:cNvPr id="160" name="n_2mainValue債務償還比率">
          <a:extLst>
            <a:ext uri="{FF2B5EF4-FFF2-40B4-BE49-F238E27FC236}">
              <a16:creationId xmlns:a16="http://schemas.microsoft.com/office/drawing/2014/main" id="{7AB575F4-6006-40CF-8137-7121BCC132B9}"/>
            </a:ext>
          </a:extLst>
        </xdr:cNvPr>
        <xdr:cNvSpPr txBox="1"/>
      </xdr:nvSpPr>
      <xdr:spPr>
        <a:xfrm>
          <a:off x="13087427" y="6175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30089</xdr:rowOff>
    </xdr:from>
    <xdr:ext cx="469744" cy="259045"/>
    <xdr:sp macro="" textlink="">
      <xdr:nvSpPr>
        <xdr:cNvPr id="161" name="n_3mainValue債務償還比率">
          <a:extLst>
            <a:ext uri="{FF2B5EF4-FFF2-40B4-BE49-F238E27FC236}">
              <a16:creationId xmlns:a16="http://schemas.microsoft.com/office/drawing/2014/main" id="{513011A6-6836-441C-B20F-F40AA4B8C15A}"/>
            </a:ext>
          </a:extLst>
        </xdr:cNvPr>
        <xdr:cNvSpPr txBox="1"/>
      </xdr:nvSpPr>
      <xdr:spPr>
        <a:xfrm>
          <a:off x="12325427" y="628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100719</xdr:rowOff>
    </xdr:from>
    <xdr:ext cx="469744" cy="259045"/>
    <xdr:sp macro="" textlink="">
      <xdr:nvSpPr>
        <xdr:cNvPr id="162" name="n_4mainValue債務償還比率">
          <a:extLst>
            <a:ext uri="{FF2B5EF4-FFF2-40B4-BE49-F238E27FC236}">
              <a16:creationId xmlns:a16="http://schemas.microsoft.com/office/drawing/2014/main" id="{40BEA2EC-C2D5-474D-B782-C71FD77D52CA}"/>
            </a:ext>
          </a:extLst>
        </xdr:cNvPr>
        <xdr:cNvSpPr txBox="1"/>
      </xdr:nvSpPr>
      <xdr:spPr>
        <a:xfrm>
          <a:off x="11563427" y="6358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937819E7-9B69-4AAA-8CB0-A5FDB251533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54CAA9B0-546A-454B-BD0E-2CEF4FB3520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5E1D8D8F-E8F3-4085-AA79-6C131649AAF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6C4E7B84-F272-4196-A650-F3FCB561274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62AAA9C1-E4D5-4BEF-BF7D-DF55299682F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6E260492-F42A-4E9B-B7B4-4AF5922A8F7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8EB7E86-BA1A-45F6-8677-45DD3B9BFD3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72E9A4C-9A9B-46BE-B4CB-57D3A14970B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4546443-D86F-445C-9881-E797142E46F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E7C399D-F903-4125-8A7E-F83E393F616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EF97585-65E9-4931-8FAE-80E79E0D847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1A9146D-8522-4B33-847B-B04BEBE5839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CCB2576-0FBE-424E-947C-3F71E5B92F0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BD24B53-3ACE-4F16-8E33-4C4B304BCCB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C7A0415-F372-4098-83A8-422DAC553CB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81D6797-1D53-4D74-948B-C027C0C559A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15,657
15,470
368.77
16,333,811
15,304,954
657,282
8,235,103
17,709,893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55A3A94-DC41-4D4F-BA4C-79EAD1E9A1B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70A88E5-4352-4065-8D4A-2A700888962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053505B-7112-459A-B66B-4076E205086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24.1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E9A4952-5ABC-493B-A19E-670BD2F1506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6C29368-1A3D-4756-9B71-883DFC6725A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EE16E46-086B-48DA-BFAD-F3795F8FDE9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9EC9EC1-6FDE-4AFD-8A88-28960146E13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8159EF6-F8AE-4505-B46D-6B354E2A626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8900CED-815D-4D54-A750-98CBAB85B1C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080BA2D-5EB5-44B3-9AC9-F52A769E2A8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82EF7FC-1D57-48B5-9B98-0CE9D584DDC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12F8FC7-0645-4310-A335-ABB81E8ACB6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1F647B9-FDFF-464C-8445-73E373831DC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4E1E7E9-CC3C-40CF-B42C-98A005C23E4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EBBA5B4-CE7E-472B-929E-A66FFFBDB6F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6D11AE6-C691-49EC-A18E-81E506E83FD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2231E1D-88F1-4A97-AEF5-F254BDE84C6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17DFFEC-48FF-4099-BF1B-082E1637345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7EE5612-738C-4FC1-8253-491D9503EC0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F9FD603-03EB-4EE3-8589-585D6C519E9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984E2B6-7EE0-42B1-BFF8-A11BE00DFA7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0221CF2-F7D5-4400-B27F-6365F8ECAF7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DC18BEC-9D2A-4302-81F0-ED06D22830E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75AD6A2-C4F0-487A-A486-CFC069A4F97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8316C66-43E3-4531-A7B4-929A5813874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D1166D8-E11C-4A6D-8DEF-DFC10FFE920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249F8C3-8CFC-4DCE-A9F3-C068B17145D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13DD766-E2F1-4D99-9491-379CFCA72A5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7B4C123-AEEC-4F95-8B3C-90E87F5C5BA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C6764E2-2415-4502-B613-36672CF5820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5D895BB-9AF8-486E-AF4B-E3FD9C0A774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FF29795-A366-4B7F-9B05-EC99FEFC1FA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5D45866-6CDC-47A8-9F3F-BE8B97B61E2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6AED9F7-B20F-4FCC-A92F-E7F883FC9E0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ECE4F77-1261-48B2-BB4B-2C504A96338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A59E94C-A237-40BC-9B6E-95DC3CF5FF4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41B3439-D78E-43BC-ACF7-01993151AFC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1C31E39-1B25-47DF-9810-1CC116D85FB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9B9A38F-D790-4805-A004-71CF8106855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4B38BB6-B790-4E2E-8650-EFAC4EAB1D6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0247E1E-0B23-4E2B-AF88-FFBC4DE1975A}"/>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C7D889F-8FBE-41D9-A8AE-2A451FBB9B4F}"/>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22B169C-A621-46CB-B323-503E7C025D1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F99B787-D32C-4A86-B9A5-D8CFE7B88E9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37F2662-349F-4AA8-AA39-EAC3C330FC4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112395</xdr:rowOff>
    </xdr:from>
    <xdr:to>
      <xdr:col>24</xdr:col>
      <xdr:colOff>62865</xdr:colOff>
      <xdr:row>41</xdr:row>
      <xdr:rowOff>102870</xdr:rowOff>
    </xdr:to>
    <xdr:cxnSp macro="">
      <xdr:nvCxnSpPr>
        <xdr:cNvPr id="57" name="直線コネクタ 56">
          <a:extLst>
            <a:ext uri="{FF2B5EF4-FFF2-40B4-BE49-F238E27FC236}">
              <a16:creationId xmlns:a16="http://schemas.microsoft.com/office/drawing/2014/main" id="{1D18339F-E655-4845-A11F-757CDA9F3F0A}"/>
            </a:ext>
          </a:extLst>
        </xdr:cNvPr>
        <xdr:cNvCxnSpPr/>
      </xdr:nvCxnSpPr>
      <xdr:spPr>
        <a:xfrm flipV="1">
          <a:off x="4634865" y="577024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106697</xdr:rowOff>
    </xdr:from>
    <xdr:ext cx="405111" cy="259045"/>
    <xdr:sp macro="" textlink="">
      <xdr:nvSpPr>
        <xdr:cNvPr id="58" name="【道路】&#10;有形固定資産減価償却率最小値テキスト">
          <a:extLst>
            <a:ext uri="{FF2B5EF4-FFF2-40B4-BE49-F238E27FC236}">
              <a16:creationId xmlns:a16="http://schemas.microsoft.com/office/drawing/2014/main" id="{26D5B468-2750-4181-9644-67FE6A60836C}"/>
            </a:ext>
          </a:extLst>
        </xdr:cNvPr>
        <xdr:cNvSpPr txBox="1"/>
      </xdr:nvSpPr>
      <xdr:spPr>
        <a:xfrm>
          <a:off x="4673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102870</xdr:rowOff>
    </xdr:from>
    <xdr:to>
      <xdr:col>24</xdr:col>
      <xdr:colOff>152400</xdr:colOff>
      <xdr:row>41</xdr:row>
      <xdr:rowOff>102870</xdr:rowOff>
    </xdr:to>
    <xdr:cxnSp macro="">
      <xdr:nvCxnSpPr>
        <xdr:cNvPr id="59" name="直線コネクタ 58">
          <a:extLst>
            <a:ext uri="{FF2B5EF4-FFF2-40B4-BE49-F238E27FC236}">
              <a16:creationId xmlns:a16="http://schemas.microsoft.com/office/drawing/2014/main" id="{03C64821-48F6-4D34-A9C2-8ADBEE50A751}"/>
            </a:ext>
          </a:extLst>
        </xdr:cNvPr>
        <xdr:cNvCxnSpPr/>
      </xdr:nvCxnSpPr>
      <xdr:spPr>
        <a:xfrm>
          <a:off x="4546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id="{F4DC502E-8819-4CA3-8285-5AE92FC1DF2E}"/>
            </a:ext>
          </a:extLst>
        </xdr:cNvPr>
        <xdr:cNvSpPr txBox="1"/>
      </xdr:nvSpPr>
      <xdr:spPr>
        <a:xfrm>
          <a:off x="4673600" y="554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112395</xdr:rowOff>
    </xdr:from>
    <xdr:to>
      <xdr:col>24</xdr:col>
      <xdr:colOff>152400</xdr:colOff>
      <xdr:row>33</xdr:row>
      <xdr:rowOff>112395</xdr:rowOff>
    </xdr:to>
    <xdr:cxnSp macro="">
      <xdr:nvCxnSpPr>
        <xdr:cNvPr id="61" name="直線コネクタ 60">
          <a:extLst>
            <a:ext uri="{FF2B5EF4-FFF2-40B4-BE49-F238E27FC236}">
              <a16:creationId xmlns:a16="http://schemas.microsoft.com/office/drawing/2014/main" id="{C782948D-F2D4-4732-A438-1DE44B991972}"/>
            </a:ext>
          </a:extLst>
        </xdr:cNvPr>
        <xdr:cNvCxnSpPr/>
      </xdr:nvCxnSpPr>
      <xdr:spPr>
        <a:xfrm>
          <a:off x="4546600" y="577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76852</xdr:rowOff>
    </xdr:from>
    <xdr:ext cx="405111" cy="259045"/>
    <xdr:sp macro="" textlink="">
      <xdr:nvSpPr>
        <xdr:cNvPr id="62" name="【道路】&#10;有形固定資産減価償却率平均値テキスト">
          <a:extLst>
            <a:ext uri="{FF2B5EF4-FFF2-40B4-BE49-F238E27FC236}">
              <a16:creationId xmlns:a16="http://schemas.microsoft.com/office/drawing/2014/main" id="{BAA14E67-02B5-4284-B184-FBA5E363ECB1}"/>
            </a:ext>
          </a:extLst>
        </xdr:cNvPr>
        <xdr:cNvSpPr txBox="1"/>
      </xdr:nvSpPr>
      <xdr:spPr>
        <a:xfrm>
          <a:off x="4673600" y="6420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53975</xdr:rowOff>
    </xdr:from>
    <xdr:to>
      <xdr:col>24</xdr:col>
      <xdr:colOff>114300</xdr:colOff>
      <xdr:row>38</xdr:row>
      <xdr:rowOff>155575</xdr:rowOff>
    </xdr:to>
    <xdr:sp macro="" textlink="">
      <xdr:nvSpPr>
        <xdr:cNvPr id="63" name="フローチャート: 判断 62">
          <a:extLst>
            <a:ext uri="{FF2B5EF4-FFF2-40B4-BE49-F238E27FC236}">
              <a16:creationId xmlns:a16="http://schemas.microsoft.com/office/drawing/2014/main" id="{08022C45-4437-44EF-BF80-AF3B0EDE8C05}"/>
            </a:ext>
          </a:extLst>
        </xdr:cNvPr>
        <xdr:cNvSpPr/>
      </xdr:nvSpPr>
      <xdr:spPr>
        <a:xfrm>
          <a:off x="4584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57785</xdr:rowOff>
    </xdr:from>
    <xdr:to>
      <xdr:col>20</xdr:col>
      <xdr:colOff>38100</xdr:colOff>
      <xdr:row>38</xdr:row>
      <xdr:rowOff>159385</xdr:rowOff>
    </xdr:to>
    <xdr:sp macro="" textlink="">
      <xdr:nvSpPr>
        <xdr:cNvPr id="64" name="フローチャート: 判断 63">
          <a:extLst>
            <a:ext uri="{FF2B5EF4-FFF2-40B4-BE49-F238E27FC236}">
              <a16:creationId xmlns:a16="http://schemas.microsoft.com/office/drawing/2014/main" id="{0F404E04-B147-495B-9A51-73861D2B29B4}"/>
            </a:ext>
          </a:extLst>
        </xdr:cNvPr>
        <xdr:cNvSpPr/>
      </xdr:nvSpPr>
      <xdr:spPr>
        <a:xfrm>
          <a:off x="3746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31115</xdr:rowOff>
    </xdr:from>
    <xdr:to>
      <xdr:col>15</xdr:col>
      <xdr:colOff>101600</xdr:colOff>
      <xdr:row>38</xdr:row>
      <xdr:rowOff>132715</xdr:rowOff>
    </xdr:to>
    <xdr:sp macro="" textlink="">
      <xdr:nvSpPr>
        <xdr:cNvPr id="65" name="フローチャート: 判断 64">
          <a:extLst>
            <a:ext uri="{FF2B5EF4-FFF2-40B4-BE49-F238E27FC236}">
              <a16:creationId xmlns:a16="http://schemas.microsoft.com/office/drawing/2014/main" id="{AF0C1AF1-A970-48C7-8DE1-3EFABFA654A6}"/>
            </a:ext>
          </a:extLst>
        </xdr:cNvPr>
        <xdr:cNvSpPr/>
      </xdr:nvSpPr>
      <xdr:spPr>
        <a:xfrm>
          <a:off x="2857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42545</xdr:rowOff>
    </xdr:from>
    <xdr:to>
      <xdr:col>10</xdr:col>
      <xdr:colOff>165100</xdr:colOff>
      <xdr:row>38</xdr:row>
      <xdr:rowOff>144145</xdr:rowOff>
    </xdr:to>
    <xdr:sp macro="" textlink="">
      <xdr:nvSpPr>
        <xdr:cNvPr id="66" name="フローチャート: 判断 65">
          <a:extLst>
            <a:ext uri="{FF2B5EF4-FFF2-40B4-BE49-F238E27FC236}">
              <a16:creationId xmlns:a16="http://schemas.microsoft.com/office/drawing/2014/main" id="{F0868098-0DEB-4305-A57B-D75FA24B49E4}"/>
            </a:ext>
          </a:extLst>
        </xdr:cNvPr>
        <xdr:cNvSpPr/>
      </xdr:nvSpPr>
      <xdr:spPr>
        <a:xfrm>
          <a:off x="19685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93980</xdr:rowOff>
    </xdr:from>
    <xdr:to>
      <xdr:col>6</xdr:col>
      <xdr:colOff>38100</xdr:colOff>
      <xdr:row>39</xdr:row>
      <xdr:rowOff>24130</xdr:rowOff>
    </xdr:to>
    <xdr:sp macro="" textlink="">
      <xdr:nvSpPr>
        <xdr:cNvPr id="67" name="フローチャート: 判断 66">
          <a:extLst>
            <a:ext uri="{FF2B5EF4-FFF2-40B4-BE49-F238E27FC236}">
              <a16:creationId xmlns:a16="http://schemas.microsoft.com/office/drawing/2014/main" id="{DCC0501E-404C-477B-9D35-1560127179DF}"/>
            </a:ext>
          </a:extLst>
        </xdr:cNvPr>
        <xdr:cNvSpPr/>
      </xdr:nvSpPr>
      <xdr:spPr>
        <a:xfrm>
          <a:off x="1079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68BA31E-B3CE-40EA-971C-8367A124C2A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87F2720-D507-4922-B168-4D5576033C2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5802F2E-6C66-4AE3-80BB-E9E5A9A2657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1793EAF-E33C-479D-9818-E5AB1101637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0680815-1E0D-4D23-B650-70D488BF8FF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97790</xdr:rowOff>
    </xdr:from>
    <xdr:to>
      <xdr:col>24</xdr:col>
      <xdr:colOff>114300</xdr:colOff>
      <xdr:row>39</xdr:row>
      <xdr:rowOff>27940</xdr:rowOff>
    </xdr:to>
    <xdr:sp macro="" textlink="">
      <xdr:nvSpPr>
        <xdr:cNvPr id="73" name="楕円 72">
          <a:extLst>
            <a:ext uri="{FF2B5EF4-FFF2-40B4-BE49-F238E27FC236}">
              <a16:creationId xmlns:a16="http://schemas.microsoft.com/office/drawing/2014/main" id="{8F722123-E238-453B-AD92-369923D362D8}"/>
            </a:ext>
          </a:extLst>
        </xdr:cNvPr>
        <xdr:cNvSpPr/>
      </xdr:nvSpPr>
      <xdr:spPr>
        <a:xfrm>
          <a:off x="45847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76217</xdr:rowOff>
    </xdr:from>
    <xdr:ext cx="405111" cy="259045"/>
    <xdr:sp macro="" textlink="">
      <xdr:nvSpPr>
        <xdr:cNvPr id="74" name="【道路】&#10;有形固定資産減価償却率該当値テキスト">
          <a:extLst>
            <a:ext uri="{FF2B5EF4-FFF2-40B4-BE49-F238E27FC236}">
              <a16:creationId xmlns:a16="http://schemas.microsoft.com/office/drawing/2014/main" id="{187185F8-F881-4E71-8190-291017B7A89F}"/>
            </a:ext>
          </a:extLst>
        </xdr:cNvPr>
        <xdr:cNvSpPr txBox="1"/>
      </xdr:nvSpPr>
      <xdr:spPr>
        <a:xfrm>
          <a:off x="4673600"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65405</xdr:rowOff>
    </xdr:from>
    <xdr:to>
      <xdr:col>20</xdr:col>
      <xdr:colOff>38100</xdr:colOff>
      <xdr:row>38</xdr:row>
      <xdr:rowOff>167005</xdr:rowOff>
    </xdr:to>
    <xdr:sp macro="" textlink="">
      <xdr:nvSpPr>
        <xdr:cNvPr id="75" name="楕円 74">
          <a:extLst>
            <a:ext uri="{FF2B5EF4-FFF2-40B4-BE49-F238E27FC236}">
              <a16:creationId xmlns:a16="http://schemas.microsoft.com/office/drawing/2014/main" id="{7F48BEBE-3A5F-4E9B-9C68-F0C6A7651F48}"/>
            </a:ext>
          </a:extLst>
        </xdr:cNvPr>
        <xdr:cNvSpPr/>
      </xdr:nvSpPr>
      <xdr:spPr>
        <a:xfrm>
          <a:off x="37465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116205</xdr:rowOff>
    </xdr:from>
    <xdr:to>
      <xdr:col>24</xdr:col>
      <xdr:colOff>63500</xdr:colOff>
      <xdr:row>38</xdr:row>
      <xdr:rowOff>148590</xdr:rowOff>
    </xdr:to>
    <xdr:cxnSp macro="">
      <xdr:nvCxnSpPr>
        <xdr:cNvPr id="76" name="直線コネクタ 75">
          <a:extLst>
            <a:ext uri="{FF2B5EF4-FFF2-40B4-BE49-F238E27FC236}">
              <a16:creationId xmlns:a16="http://schemas.microsoft.com/office/drawing/2014/main" id="{4969FA48-1A2E-4A7B-8AA2-43C91685AA14}"/>
            </a:ext>
          </a:extLst>
        </xdr:cNvPr>
        <xdr:cNvCxnSpPr/>
      </xdr:nvCxnSpPr>
      <xdr:spPr>
        <a:xfrm>
          <a:off x="3797300" y="663130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31115</xdr:rowOff>
    </xdr:from>
    <xdr:to>
      <xdr:col>15</xdr:col>
      <xdr:colOff>101600</xdr:colOff>
      <xdr:row>38</xdr:row>
      <xdr:rowOff>132715</xdr:rowOff>
    </xdr:to>
    <xdr:sp macro="" textlink="">
      <xdr:nvSpPr>
        <xdr:cNvPr id="77" name="楕円 76">
          <a:extLst>
            <a:ext uri="{FF2B5EF4-FFF2-40B4-BE49-F238E27FC236}">
              <a16:creationId xmlns:a16="http://schemas.microsoft.com/office/drawing/2014/main" id="{39CD388F-4C0E-40D6-AA55-176C72589D23}"/>
            </a:ext>
          </a:extLst>
        </xdr:cNvPr>
        <xdr:cNvSpPr/>
      </xdr:nvSpPr>
      <xdr:spPr>
        <a:xfrm>
          <a:off x="28575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81915</xdr:rowOff>
    </xdr:from>
    <xdr:to>
      <xdr:col>19</xdr:col>
      <xdr:colOff>177800</xdr:colOff>
      <xdr:row>38</xdr:row>
      <xdr:rowOff>116205</xdr:rowOff>
    </xdr:to>
    <xdr:cxnSp macro="">
      <xdr:nvCxnSpPr>
        <xdr:cNvPr id="78" name="直線コネクタ 77">
          <a:extLst>
            <a:ext uri="{FF2B5EF4-FFF2-40B4-BE49-F238E27FC236}">
              <a16:creationId xmlns:a16="http://schemas.microsoft.com/office/drawing/2014/main" id="{42B39AD2-784B-47E9-A6A5-A0F76218A701}"/>
            </a:ext>
          </a:extLst>
        </xdr:cNvPr>
        <xdr:cNvCxnSpPr/>
      </xdr:nvCxnSpPr>
      <xdr:spPr>
        <a:xfrm>
          <a:off x="2908300" y="659701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170180</xdr:rowOff>
    </xdr:from>
    <xdr:to>
      <xdr:col>10</xdr:col>
      <xdr:colOff>165100</xdr:colOff>
      <xdr:row>38</xdr:row>
      <xdr:rowOff>100330</xdr:rowOff>
    </xdr:to>
    <xdr:sp macro="" textlink="">
      <xdr:nvSpPr>
        <xdr:cNvPr id="79" name="楕円 78">
          <a:extLst>
            <a:ext uri="{FF2B5EF4-FFF2-40B4-BE49-F238E27FC236}">
              <a16:creationId xmlns:a16="http://schemas.microsoft.com/office/drawing/2014/main" id="{EE8B8479-7DD7-4C11-8B57-54AB8188D4A6}"/>
            </a:ext>
          </a:extLst>
        </xdr:cNvPr>
        <xdr:cNvSpPr/>
      </xdr:nvSpPr>
      <xdr:spPr>
        <a:xfrm>
          <a:off x="1968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49530</xdr:rowOff>
    </xdr:from>
    <xdr:to>
      <xdr:col>15</xdr:col>
      <xdr:colOff>50800</xdr:colOff>
      <xdr:row>38</xdr:row>
      <xdr:rowOff>81915</xdr:rowOff>
    </xdr:to>
    <xdr:cxnSp macro="">
      <xdr:nvCxnSpPr>
        <xdr:cNvPr id="80" name="直線コネクタ 79">
          <a:extLst>
            <a:ext uri="{FF2B5EF4-FFF2-40B4-BE49-F238E27FC236}">
              <a16:creationId xmlns:a16="http://schemas.microsoft.com/office/drawing/2014/main" id="{39C068AD-396B-420D-9D59-711E58DFB561}"/>
            </a:ext>
          </a:extLst>
        </xdr:cNvPr>
        <xdr:cNvCxnSpPr/>
      </xdr:nvCxnSpPr>
      <xdr:spPr>
        <a:xfrm>
          <a:off x="2019300" y="656463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135890</xdr:rowOff>
    </xdr:from>
    <xdr:to>
      <xdr:col>6</xdr:col>
      <xdr:colOff>38100</xdr:colOff>
      <xdr:row>38</xdr:row>
      <xdr:rowOff>66040</xdr:rowOff>
    </xdr:to>
    <xdr:sp macro="" textlink="">
      <xdr:nvSpPr>
        <xdr:cNvPr id="81" name="楕円 80">
          <a:extLst>
            <a:ext uri="{FF2B5EF4-FFF2-40B4-BE49-F238E27FC236}">
              <a16:creationId xmlns:a16="http://schemas.microsoft.com/office/drawing/2014/main" id="{5C749B00-150E-4854-BF20-1D0EB167FF2C}"/>
            </a:ext>
          </a:extLst>
        </xdr:cNvPr>
        <xdr:cNvSpPr/>
      </xdr:nvSpPr>
      <xdr:spPr>
        <a:xfrm>
          <a:off x="1079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15240</xdr:rowOff>
    </xdr:from>
    <xdr:to>
      <xdr:col>10</xdr:col>
      <xdr:colOff>114300</xdr:colOff>
      <xdr:row>38</xdr:row>
      <xdr:rowOff>49530</xdr:rowOff>
    </xdr:to>
    <xdr:cxnSp macro="">
      <xdr:nvCxnSpPr>
        <xdr:cNvPr id="82" name="直線コネクタ 81">
          <a:extLst>
            <a:ext uri="{FF2B5EF4-FFF2-40B4-BE49-F238E27FC236}">
              <a16:creationId xmlns:a16="http://schemas.microsoft.com/office/drawing/2014/main" id="{70270043-02B6-45C0-A9AE-9DC319F41A00}"/>
            </a:ext>
          </a:extLst>
        </xdr:cNvPr>
        <xdr:cNvCxnSpPr/>
      </xdr:nvCxnSpPr>
      <xdr:spPr>
        <a:xfrm>
          <a:off x="1130300" y="65303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4462</xdr:rowOff>
    </xdr:from>
    <xdr:ext cx="405111" cy="259045"/>
    <xdr:sp macro="" textlink="">
      <xdr:nvSpPr>
        <xdr:cNvPr id="83" name="n_1aveValue【道路】&#10;有形固定資産減価償却率">
          <a:extLst>
            <a:ext uri="{FF2B5EF4-FFF2-40B4-BE49-F238E27FC236}">
              <a16:creationId xmlns:a16="http://schemas.microsoft.com/office/drawing/2014/main" id="{05045FBE-9757-4168-9DA1-AE246C13396D}"/>
            </a:ext>
          </a:extLst>
        </xdr:cNvPr>
        <xdr:cNvSpPr txBox="1"/>
      </xdr:nvSpPr>
      <xdr:spPr>
        <a:xfrm>
          <a:off x="3582044" y="634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123842</xdr:rowOff>
    </xdr:from>
    <xdr:ext cx="405111" cy="259045"/>
    <xdr:sp macro="" textlink="">
      <xdr:nvSpPr>
        <xdr:cNvPr id="84" name="n_2aveValue【道路】&#10;有形固定資産減価償却率">
          <a:extLst>
            <a:ext uri="{FF2B5EF4-FFF2-40B4-BE49-F238E27FC236}">
              <a16:creationId xmlns:a16="http://schemas.microsoft.com/office/drawing/2014/main" id="{D28BEAF5-5B0B-4378-BFB8-AD77CB74384F}"/>
            </a:ext>
          </a:extLst>
        </xdr:cNvPr>
        <xdr:cNvSpPr txBox="1"/>
      </xdr:nvSpPr>
      <xdr:spPr>
        <a:xfrm>
          <a:off x="27057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135272</xdr:rowOff>
    </xdr:from>
    <xdr:ext cx="405111" cy="259045"/>
    <xdr:sp macro="" textlink="">
      <xdr:nvSpPr>
        <xdr:cNvPr id="85" name="n_3aveValue【道路】&#10;有形固定資産減価償却率">
          <a:extLst>
            <a:ext uri="{FF2B5EF4-FFF2-40B4-BE49-F238E27FC236}">
              <a16:creationId xmlns:a16="http://schemas.microsoft.com/office/drawing/2014/main" id="{92162FB0-7CBF-4DD2-9810-591E76EA0E74}"/>
            </a:ext>
          </a:extLst>
        </xdr:cNvPr>
        <xdr:cNvSpPr txBox="1"/>
      </xdr:nvSpPr>
      <xdr:spPr>
        <a:xfrm>
          <a:off x="181674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15257</xdr:rowOff>
    </xdr:from>
    <xdr:ext cx="405111" cy="259045"/>
    <xdr:sp macro="" textlink="">
      <xdr:nvSpPr>
        <xdr:cNvPr id="86" name="n_4aveValue【道路】&#10;有形固定資産減価償却率">
          <a:extLst>
            <a:ext uri="{FF2B5EF4-FFF2-40B4-BE49-F238E27FC236}">
              <a16:creationId xmlns:a16="http://schemas.microsoft.com/office/drawing/2014/main" id="{F694C57B-7A0B-4484-BAC8-C1B4DCC2AC4C}"/>
            </a:ext>
          </a:extLst>
        </xdr:cNvPr>
        <xdr:cNvSpPr txBox="1"/>
      </xdr:nvSpPr>
      <xdr:spPr>
        <a:xfrm>
          <a:off x="927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158132</xdr:rowOff>
    </xdr:from>
    <xdr:ext cx="405111" cy="259045"/>
    <xdr:sp macro="" textlink="">
      <xdr:nvSpPr>
        <xdr:cNvPr id="87" name="n_1mainValue【道路】&#10;有形固定資産減価償却率">
          <a:extLst>
            <a:ext uri="{FF2B5EF4-FFF2-40B4-BE49-F238E27FC236}">
              <a16:creationId xmlns:a16="http://schemas.microsoft.com/office/drawing/2014/main" id="{911F4744-7702-4E80-BAC3-036B98574B49}"/>
            </a:ext>
          </a:extLst>
        </xdr:cNvPr>
        <xdr:cNvSpPr txBox="1"/>
      </xdr:nvSpPr>
      <xdr:spPr>
        <a:xfrm>
          <a:off x="3582044"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149242</xdr:rowOff>
    </xdr:from>
    <xdr:ext cx="405111" cy="259045"/>
    <xdr:sp macro="" textlink="">
      <xdr:nvSpPr>
        <xdr:cNvPr id="88" name="n_2mainValue【道路】&#10;有形固定資産減価償却率">
          <a:extLst>
            <a:ext uri="{FF2B5EF4-FFF2-40B4-BE49-F238E27FC236}">
              <a16:creationId xmlns:a16="http://schemas.microsoft.com/office/drawing/2014/main" id="{7282AEB7-A2F0-4A97-A6AB-9B561E8EC42F}"/>
            </a:ext>
          </a:extLst>
        </xdr:cNvPr>
        <xdr:cNvSpPr txBox="1"/>
      </xdr:nvSpPr>
      <xdr:spPr>
        <a:xfrm>
          <a:off x="2705744" y="632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116857</xdr:rowOff>
    </xdr:from>
    <xdr:ext cx="405111" cy="259045"/>
    <xdr:sp macro="" textlink="">
      <xdr:nvSpPr>
        <xdr:cNvPr id="89" name="n_3mainValue【道路】&#10;有形固定資産減価償却率">
          <a:extLst>
            <a:ext uri="{FF2B5EF4-FFF2-40B4-BE49-F238E27FC236}">
              <a16:creationId xmlns:a16="http://schemas.microsoft.com/office/drawing/2014/main" id="{39C1B2AF-3F8B-4C4E-9044-49A5F00EEA22}"/>
            </a:ext>
          </a:extLst>
        </xdr:cNvPr>
        <xdr:cNvSpPr txBox="1"/>
      </xdr:nvSpPr>
      <xdr:spPr>
        <a:xfrm>
          <a:off x="181674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82567</xdr:rowOff>
    </xdr:from>
    <xdr:ext cx="405111" cy="259045"/>
    <xdr:sp macro="" textlink="">
      <xdr:nvSpPr>
        <xdr:cNvPr id="90" name="n_4mainValue【道路】&#10;有形固定資産減価償却率">
          <a:extLst>
            <a:ext uri="{FF2B5EF4-FFF2-40B4-BE49-F238E27FC236}">
              <a16:creationId xmlns:a16="http://schemas.microsoft.com/office/drawing/2014/main" id="{67921829-944F-4B4F-B397-C06889CC5B90}"/>
            </a:ext>
          </a:extLst>
        </xdr:cNvPr>
        <xdr:cNvSpPr txBox="1"/>
      </xdr:nvSpPr>
      <xdr:spPr>
        <a:xfrm>
          <a:off x="9277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3CB0889E-740A-4604-893A-286939EBBEF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4196A4F-E5E1-4062-9DA8-83E69F92FD6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B9F88D6-4A83-49EE-A9FE-2ABF01A67D3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E3473E0A-CCE0-4D0D-B879-D9E11747ECF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35CFE9C-DE70-495E-A2CF-BF17F829D75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44B1BCE7-6069-457A-B3EA-13D01D07542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B8B6610-F82B-4F0B-A184-DEE027D10DA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D37DFC62-2FA5-494D-A1DC-76BD7A5763A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6AC5C06D-371A-4DD4-BA1B-DADA91FD251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BCC7126-508A-4E32-90E3-5D29486FA6E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C9684B59-D718-450A-8AC5-136EC51F2851}"/>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A2AD83DA-3DA4-47E2-BCDF-AFB6D3A9A358}"/>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AF2C991C-08F0-412F-931D-BEC8BA303E19}"/>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104" name="テキスト ボックス 103">
          <a:extLst>
            <a:ext uri="{FF2B5EF4-FFF2-40B4-BE49-F238E27FC236}">
              <a16:creationId xmlns:a16="http://schemas.microsoft.com/office/drawing/2014/main" id="{A4C5F080-0A23-4813-A813-A475C1D0C4F0}"/>
            </a:ext>
          </a:extLst>
        </xdr:cNvPr>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C63833CC-A54F-4A9D-BA16-81307A3BF765}"/>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106" name="テキスト ボックス 105">
          <a:extLst>
            <a:ext uri="{FF2B5EF4-FFF2-40B4-BE49-F238E27FC236}">
              <a16:creationId xmlns:a16="http://schemas.microsoft.com/office/drawing/2014/main" id="{76B15F6E-9015-45A1-BDB5-686BFDCD6A4D}"/>
            </a:ext>
          </a:extLst>
        </xdr:cNvPr>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C5E457D3-288B-4BFB-A024-939FA8C4C36B}"/>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108" name="テキスト ボックス 107">
          <a:extLst>
            <a:ext uri="{FF2B5EF4-FFF2-40B4-BE49-F238E27FC236}">
              <a16:creationId xmlns:a16="http://schemas.microsoft.com/office/drawing/2014/main" id="{3A307EEB-5DD3-4F28-BB89-6C5715082BDD}"/>
            </a:ext>
          </a:extLst>
        </xdr:cNvPr>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CA2C5C07-5A54-49BF-AAAE-405DF1876C71}"/>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D5AA369C-D7BB-4159-B25E-99AD18894491}"/>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A32634BB-8CD3-48CE-B96B-E6E089DE276E}"/>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12" name="テキスト ボックス 111">
          <a:extLst>
            <a:ext uri="{FF2B5EF4-FFF2-40B4-BE49-F238E27FC236}">
              <a16:creationId xmlns:a16="http://schemas.microsoft.com/office/drawing/2014/main" id="{EE524458-1223-4E52-A26A-F67B06EBEA4D}"/>
            </a:ext>
          </a:extLst>
        </xdr:cNvPr>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E92E60FF-DE0B-4267-80FF-EF7A4D09D87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4" name="テキスト ボックス 113">
          <a:extLst>
            <a:ext uri="{FF2B5EF4-FFF2-40B4-BE49-F238E27FC236}">
              <a16:creationId xmlns:a16="http://schemas.microsoft.com/office/drawing/2014/main" id="{9CAF4DC3-3AC8-41B5-A822-482E17422EE8}"/>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D92244D8-7FB0-4647-9A4A-9A335028D1D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35671</xdr:rowOff>
    </xdr:from>
    <xdr:to>
      <xdr:col>54</xdr:col>
      <xdr:colOff>189865</xdr:colOff>
      <xdr:row>42</xdr:row>
      <xdr:rowOff>87813</xdr:rowOff>
    </xdr:to>
    <xdr:cxnSp macro="">
      <xdr:nvCxnSpPr>
        <xdr:cNvPr id="116" name="直線コネクタ 115">
          <a:extLst>
            <a:ext uri="{FF2B5EF4-FFF2-40B4-BE49-F238E27FC236}">
              <a16:creationId xmlns:a16="http://schemas.microsoft.com/office/drawing/2014/main" id="{2A1A42C3-CB34-45D6-BA77-DA096355FAF0}"/>
            </a:ext>
          </a:extLst>
        </xdr:cNvPr>
        <xdr:cNvCxnSpPr/>
      </xdr:nvCxnSpPr>
      <xdr:spPr>
        <a:xfrm flipV="1">
          <a:off x="10476865" y="5693521"/>
          <a:ext cx="0" cy="159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91640</xdr:rowOff>
    </xdr:from>
    <xdr:ext cx="469744" cy="259045"/>
    <xdr:sp macro="" textlink="">
      <xdr:nvSpPr>
        <xdr:cNvPr id="117" name="【道路】&#10;一人当たり延長最小値テキスト">
          <a:extLst>
            <a:ext uri="{FF2B5EF4-FFF2-40B4-BE49-F238E27FC236}">
              <a16:creationId xmlns:a16="http://schemas.microsoft.com/office/drawing/2014/main" id="{45CFAB09-5BF6-4AD7-808B-2BD97E51393E}"/>
            </a:ext>
          </a:extLst>
        </xdr:cNvPr>
        <xdr:cNvSpPr txBox="1"/>
      </xdr:nvSpPr>
      <xdr:spPr>
        <a:xfrm>
          <a:off x="10515600" y="729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87813</xdr:rowOff>
    </xdr:from>
    <xdr:to>
      <xdr:col>55</xdr:col>
      <xdr:colOff>88900</xdr:colOff>
      <xdr:row>42</xdr:row>
      <xdr:rowOff>87813</xdr:rowOff>
    </xdr:to>
    <xdr:cxnSp macro="">
      <xdr:nvCxnSpPr>
        <xdr:cNvPr id="118" name="直線コネクタ 117">
          <a:extLst>
            <a:ext uri="{FF2B5EF4-FFF2-40B4-BE49-F238E27FC236}">
              <a16:creationId xmlns:a16="http://schemas.microsoft.com/office/drawing/2014/main" id="{4EEB173C-896C-489E-839A-226BE01AB60C}"/>
            </a:ext>
          </a:extLst>
        </xdr:cNvPr>
        <xdr:cNvCxnSpPr/>
      </xdr:nvCxnSpPr>
      <xdr:spPr>
        <a:xfrm>
          <a:off x="10388600" y="728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153798</xdr:rowOff>
    </xdr:from>
    <xdr:ext cx="599010" cy="259045"/>
    <xdr:sp macro="" textlink="">
      <xdr:nvSpPr>
        <xdr:cNvPr id="119" name="【道路】&#10;一人当たり延長最大値テキスト">
          <a:extLst>
            <a:ext uri="{FF2B5EF4-FFF2-40B4-BE49-F238E27FC236}">
              <a16:creationId xmlns:a16="http://schemas.microsoft.com/office/drawing/2014/main" id="{B2786FC0-548E-4F8F-BC84-7E7A347F2361}"/>
            </a:ext>
          </a:extLst>
        </xdr:cNvPr>
        <xdr:cNvSpPr txBox="1"/>
      </xdr:nvSpPr>
      <xdr:spPr>
        <a:xfrm>
          <a:off x="10515600" y="546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35671</xdr:rowOff>
    </xdr:from>
    <xdr:to>
      <xdr:col>55</xdr:col>
      <xdr:colOff>88900</xdr:colOff>
      <xdr:row>33</xdr:row>
      <xdr:rowOff>35671</xdr:rowOff>
    </xdr:to>
    <xdr:cxnSp macro="">
      <xdr:nvCxnSpPr>
        <xdr:cNvPr id="120" name="直線コネクタ 119">
          <a:extLst>
            <a:ext uri="{FF2B5EF4-FFF2-40B4-BE49-F238E27FC236}">
              <a16:creationId xmlns:a16="http://schemas.microsoft.com/office/drawing/2014/main" id="{00FF384C-F302-4B3F-9DB5-876AECD9ABEB}"/>
            </a:ext>
          </a:extLst>
        </xdr:cNvPr>
        <xdr:cNvCxnSpPr/>
      </xdr:nvCxnSpPr>
      <xdr:spPr>
        <a:xfrm>
          <a:off x="10388600" y="569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131681</xdr:rowOff>
    </xdr:from>
    <xdr:ext cx="534377" cy="259045"/>
    <xdr:sp macro="" textlink="">
      <xdr:nvSpPr>
        <xdr:cNvPr id="121" name="【道路】&#10;一人当たり延長平均値テキスト">
          <a:extLst>
            <a:ext uri="{FF2B5EF4-FFF2-40B4-BE49-F238E27FC236}">
              <a16:creationId xmlns:a16="http://schemas.microsoft.com/office/drawing/2014/main" id="{4098F0DD-020F-4F31-960B-C9B2944038DF}"/>
            </a:ext>
          </a:extLst>
        </xdr:cNvPr>
        <xdr:cNvSpPr txBox="1"/>
      </xdr:nvSpPr>
      <xdr:spPr>
        <a:xfrm>
          <a:off x="10515600" y="7161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153254</xdr:rowOff>
    </xdr:from>
    <xdr:to>
      <xdr:col>55</xdr:col>
      <xdr:colOff>50800</xdr:colOff>
      <xdr:row>42</xdr:row>
      <xdr:rowOff>83404</xdr:rowOff>
    </xdr:to>
    <xdr:sp macro="" textlink="">
      <xdr:nvSpPr>
        <xdr:cNvPr id="122" name="フローチャート: 判断 121">
          <a:extLst>
            <a:ext uri="{FF2B5EF4-FFF2-40B4-BE49-F238E27FC236}">
              <a16:creationId xmlns:a16="http://schemas.microsoft.com/office/drawing/2014/main" id="{152F9A43-070C-49AF-AF26-B1036CC9CEE4}"/>
            </a:ext>
          </a:extLst>
        </xdr:cNvPr>
        <xdr:cNvSpPr/>
      </xdr:nvSpPr>
      <xdr:spPr>
        <a:xfrm>
          <a:off x="10426700" y="718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137187</xdr:rowOff>
    </xdr:from>
    <xdr:to>
      <xdr:col>50</xdr:col>
      <xdr:colOff>165100</xdr:colOff>
      <xdr:row>42</xdr:row>
      <xdr:rowOff>67337</xdr:rowOff>
    </xdr:to>
    <xdr:sp macro="" textlink="">
      <xdr:nvSpPr>
        <xdr:cNvPr id="123" name="フローチャート: 判断 122">
          <a:extLst>
            <a:ext uri="{FF2B5EF4-FFF2-40B4-BE49-F238E27FC236}">
              <a16:creationId xmlns:a16="http://schemas.microsoft.com/office/drawing/2014/main" id="{C3778A92-4CD5-403B-8406-3B7B0735A968}"/>
            </a:ext>
          </a:extLst>
        </xdr:cNvPr>
        <xdr:cNvSpPr/>
      </xdr:nvSpPr>
      <xdr:spPr>
        <a:xfrm>
          <a:off x="9588500" y="716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137603</xdr:rowOff>
    </xdr:from>
    <xdr:to>
      <xdr:col>46</xdr:col>
      <xdr:colOff>38100</xdr:colOff>
      <xdr:row>42</xdr:row>
      <xdr:rowOff>67753</xdr:rowOff>
    </xdr:to>
    <xdr:sp macro="" textlink="">
      <xdr:nvSpPr>
        <xdr:cNvPr id="124" name="フローチャート: 判断 123">
          <a:extLst>
            <a:ext uri="{FF2B5EF4-FFF2-40B4-BE49-F238E27FC236}">
              <a16:creationId xmlns:a16="http://schemas.microsoft.com/office/drawing/2014/main" id="{82B399D3-86CC-4784-8DAE-841586E1D642}"/>
            </a:ext>
          </a:extLst>
        </xdr:cNvPr>
        <xdr:cNvSpPr/>
      </xdr:nvSpPr>
      <xdr:spPr>
        <a:xfrm>
          <a:off x="8699500" y="716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166125</xdr:rowOff>
    </xdr:from>
    <xdr:to>
      <xdr:col>41</xdr:col>
      <xdr:colOff>101600</xdr:colOff>
      <xdr:row>42</xdr:row>
      <xdr:rowOff>96275</xdr:rowOff>
    </xdr:to>
    <xdr:sp macro="" textlink="">
      <xdr:nvSpPr>
        <xdr:cNvPr id="125" name="フローチャート: 判断 124">
          <a:extLst>
            <a:ext uri="{FF2B5EF4-FFF2-40B4-BE49-F238E27FC236}">
              <a16:creationId xmlns:a16="http://schemas.microsoft.com/office/drawing/2014/main" id="{255A3015-565C-45D1-9511-1501B31BB2A4}"/>
            </a:ext>
          </a:extLst>
        </xdr:cNvPr>
        <xdr:cNvSpPr/>
      </xdr:nvSpPr>
      <xdr:spPr>
        <a:xfrm>
          <a:off x="7810500" y="71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167059</xdr:rowOff>
    </xdr:from>
    <xdr:to>
      <xdr:col>36</xdr:col>
      <xdr:colOff>165100</xdr:colOff>
      <xdr:row>42</xdr:row>
      <xdr:rowOff>97209</xdr:rowOff>
    </xdr:to>
    <xdr:sp macro="" textlink="">
      <xdr:nvSpPr>
        <xdr:cNvPr id="126" name="フローチャート: 判断 125">
          <a:extLst>
            <a:ext uri="{FF2B5EF4-FFF2-40B4-BE49-F238E27FC236}">
              <a16:creationId xmlns:a16="http://schemas.microsoft.com/office/drawing/2014/main" id="{C9228858-85EE-4C5E-955C-7FFDEA80F368}"/>
            </a:ext>
          </a:extLst>
        </xdr:cNvPr>
        <xdr:cNvSpPr/>
      </xdr:nvSpPr>
      <xdr:spPr>
        <a:xfrm>
          <a:off x="6921500" y="719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09D6A07-9824-46E5-8F0E-3EC6837AAF7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CA75592-24F3-4B81-BA83-48CD2D245EC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03C9A90-9005-4732-A260-B3A4F484B54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B60959FA-B339-4A9E-9BC5-9D3CB25226F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2934CAD6-4596-4AEC-BF94-A78EA2CA412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137102</xdr:rowOff>
    </xdr:from>
    <xdr:to>
      <xdr:col>55</xdr:col>
      <xdr:colOff>50800</xdr:colOff>
      <xdr:row>42</xdr:row>
      <xdr:rowOff>67252</xdr:rowOff>
    </xdr:to>
    <xdr:sp macro="" textlink="">
      <xdr:nvSpPr>
        <xdr:cNvPr id="132" name="楕円 131">
          <a:extLst>
            <a:ext uri="{FF2B5EF4-FFF2-40B4-BE49-F238E27FC236}">
              <a16:creationId xmlns:a16="http://schemas.microsoft.com/office/drawing/2014/main" id="{1265132F-E1D1-4048-BBF7-3A075DB6F6ED}"/>
            </a:ext>
          </a:extLst>
        </xdr:cNvPr>
        <xdr:cNvSpPr/>
      </xdr:nvSpPr>
      <xdr:spPr>
        <a:xfrm>
          <a:off x="10426700" y="71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96479</xdr:rowOff>
    </xdr:from>
    <xdr:ext cx="534377" cy="259045"/>
    <xdr:sp macro="" textlink="">
      <xdr:nvSpPr>
        <xdr:cNvPr id="133" name="【道路】&#10;一人当たり延長該当値テキスト">
          <a:extLst>
            <a:ext uri="{FF2B5EF4-FFF2-40B4-BE49-F238E27FC236}">
              <a16:creationId xmlns:a16="http://schemas.microsoft.com/office/drawing/2014/main" id="{09CE4C1C-F579-4EE0-9C58-1804F07B8F8D}"/>
            </a:ext>
          </a:extLst>
        </xdr:cNvPr>
        <xdr:cNvSpPr txBox="1"/>
      </xdr:nvSpPr>
      <xdr:spPr>
        <a:xfrm>
          <a:off x="10515600" y="695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138853</xdr:rowOff>
    </xdr:from>
    <xdr:to>
      <xdr:col>50</xdr:col>
      <xdr:colOff>165100</xdr:colOff>
      <xdr:row>42</xdr:row>
      <xdr:rowOff>69003</xdr:rowOff>
    </xdr:to>
    <xdr:sp macro="" textlink="">
      <xdr:nvSpPr>
        <xdr:cNvPr id="134" name="楕円 133">
          <a:extLst>
            <a:ext uri="{FF2B5EF4-FFF2-40B4-BE49-F238E27FC236}">
              <a16:creationId xmlns:a16="http://schemas.microsoft.com/office/drawing/2014/main" id="{E62E988F-DEEB-4481-B052-059EB13F9CA5}"/>
            </a:ext>
          </a:extLst>
        </xdr:cNvPr>
        <xdr:cNvSpPr/>
      </xdr:nvSpPr>
      <xdr:spPr>
        <a:xfrm>
          <a:off x="9588500" y="716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16452</xdr:rowOff>
    </xdr:from>
    <xdr:to>
      <xdr:col>55</xdr:col>
      <xdr:colOff>0</xdr:colOff>
      <xdr:row>42</xdr:row>
      <xdr:rowOff>18203</xdr:rowOff>
    </xdr:to>
    <xdr:cxnSp macro="">
      <xdr:nvCxnSpPr>
        <xdr:cNvPr id="135" name="直線コネクタ 134">
          <a:extLst>
            <a:ext uri="{FF2B5EF4-FFF2-40B4-BE49-F238E27FC236}">
              <a16:creationId xmlns:a16="http://schemas.microsoft.com/office/drawing/2014/main" id="{0ED94BAD-2334-4E1C-9C78-A0DA881C3376}"/>
            </a:ext>
          </a:extLst>
        </xdr:cNvPr>
        <xdr:cNvCxnSpPr/>
      </xdr:nvCxnSpPr>
      <xdr:spPr>
        <a:xfrm flipV="1">
          <a:off x="9639300" y="7217352"/>
          <a:ext cx="838200" cy="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140773</xdr:rowOff>
    </xdr:from>
    <xdr:to>
      <xdr:col>46</xdr:col>
      <xdr:colOff>38100</xdr:colOff>
      <xdr:row>42</xdr:row>
      <xdr:rowOff>70923</xdr:rowOff>
    </xdr:to>
    <xdr:sp macro="" textlink="">
      <xdr:nvSpPr>
        <xdr:cNvPr id="136" name="楕円 135">
          <a:extLst>
            <a:ext uri="{FF2B5EF4-FFF2-40B4-BE49-F238E27FC236}">
              <a16:creationId xmlns:a16="http://schemas.microsoft.com/office/drawing/2014/main" id="{F8333784-BF2B-42CF-8DBC-925E2FC08703}"/>
            </a:ext>
          </a:extLst>
        </xdr:cNvPr>
        <xdr:cNvSpPr/>
      </xdr:nvSpPr>
      <xdr:spPr>
        <a:xfrm>
          <a:off x="8699500" y="717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18203</xdr:rowOff>
    </xdr:from>
    <xdr:to>
      <xdr:col>50</xdr:col>
      <xdr:colOff>114300</xdr:colOff>
      <xdr:row>42</xdr:row>
      <xdr:rowOff>20123</xdr:rowOff>
    </xdr:to>
    <xdr:cxnSp macro="">
      <xdr:nvCxnSpPr>
        <xdr:cNvPr id="137" name="直線コネクタ 136">
          <a:extLst>
            <a:ext uri="{FF2B5EF4-FFF2-40B4-BE49-F238E27FC236}">
              <a16:creationId xmlns:a16="http://schemas.microsoft.com/office/drawing/2014/main" id="{6A21ABB4-194E-4F5D-8A34-BEA38B8DACD4}"/>
            </a:ext>
          </a:extLst>
        </xdr:cNvPr>
        <xdr:cNvCxnSpPr/>
      </xdr:nvCxnSpPr>
      <xdr:spPr>
        <a:xfrm flipV="1">
          <a:off x="8750300" y="7219103"/>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142650</xdr:rowOff>
    </xdr:from>
    <xdr:to>
      <xdr:col>41</xdr:col>
      <xdr:colOff>101600</xdr:colOff>
      <xdr:row>42</xdr:row>
      <xdr:rowOff>72800</xdr:rowOff>
    </xdr:to>
    <xdr:sp macro="" textlink="">
      <xdr:nvSpPr>
        <xdr:cNvPr id="138" name="楕円 137">
          <a:extLst>
            <a:ext uri="{FF2B5EF4-FFF2-40B4-BE49-F238E27FC236}">
              <a16:creationId xmlns:a16="http://schemas.microsoft.com/office/drawing/2014/main" id="{FC0390E9-709D-4787-A149-3C9F0CDACC3A}"/>
            </a:ext>
          </a:extLst>
        </xdr:cNvPr>
        <xdr:cNvSpPr/>
      </xdr:nvSpPr>
      <xdr:spPr>
        <a:xfrm>
          <a:off x="7810500" y="717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20123</xdr:rowOff>
    </xdr:from>
    <xdr:to>
      <xdr:col>45</xdr:col>
      <xdr:colOff>177800</xdr:colOff>
      <xdr:row>42</xdr:row>
      <xdr:rowOff>22000</xdr:rowOff>
    </xdr:to>
    <xdr:cxnSp macro="">
      <xdr:nvCxnSpPr>
        <xdr:cNvPr id="139" name="直線コネクタ 138">
          <a:extLst>
            <a:ext uri="{FF2B5EF4-FFF2-40B4-BE49-F238E27FC236}">
              <a16:creationId xmlns:a16="http://schemas.microsoft.com/office/drawing/2014/main" id="{B6246FC6-C369-4CAA-900F-CA19EDE46C9D}"/>
            </a:ext>
          </a:extLst>
        </xdr:cNvPr>
        <xdr:cNvCxnSpPr/>
      </xdr:nvCxnSpPr>
      <xdr:spPr>
        <a:xfrm flipV="1">
          <a:off x="7861300" y="7221023"/>
          <a:ext cx="889000" cy="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144494</xdr:rowOff>
    </xdr:from>
    <xdr:to>
      <xdr:col>36</xdr:col>
      <xdr:colOff>165100</xdr:colOff>
      <xdr:row>42</xdr:row>
      <xdr:rowOff>74644</xdr:rowOff>
    </xdr:to>
    <xdr:sp macro="" textlink="">
      <xdr:nvSpPr>
        <xdr:cNvPr id="140" name="楕円 139">
          <a:extLst>
            <a:ext uri="{FF2B5EF4-FFF2-40B4-BE49-F238E27FC236}">
              <a16:creationId xmlns:a16="http://schemas.microsoft.com/office/drawing/2014/main" id="{EC109898-B726-47FF-ADD1-4C01F07B00B3}"/>
            </a:ext>
          </a:extLst>
        </xdr:cNvPr>
        <xdr:cNvSpPr/>
      </xdr:nvSpPr>
      <xdr:spPr>
        <a:xfrm>
          <a:off x="6921500" y="71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22000</xdr:rowOff>
    </xdr:from>
    <xdr:to>
      <xdr:col>41</xdr:col>
      <xdr:colOff>50800</xdr:colOff>
      <xdr:row>42</xdr:row>
      <xdr:rowOff>23844</xdr:rowOff>
    </xdr:to>
    <xdr:cxnSp macro="">
      <xdr:nvCxnSpPr>
        <xdr:cNvPr id="141" name="直線コネクタ 140">
          <a:extLst>
            <a:ext uri="{FF2B5EF4-FFF2-40B4-BE49-F238E27FC236}">
              <a16:creationId xmlns:a16="http://schemas.microsoft.com/office/drawing/2014/main" id="{4525F272-1243-480A-B749-FE658540C0EA}"/>
            </a:ext>
          </a:extLst>
        </xdr:cNvPr>
        <xdr:cNvCxnSpPr/>
      </xdr:nvCxnSpPr>
      <xdr:spPr>
        <a:xfrm flipV="1">
          <a:off x="6972300" y="7222900"/>
          <a:ext cx="889000" cy="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83864</xdr:rowOff>
    </xdr:from>
    <xdr:ext cx="534377" cy="259045"/>
    <xdr:sp macro="" textlink="">
      <xdr:nvSpPr>
        <xdr:cNvPr id="142" name="n_1aveValue【道路】&#10;一人当たり延長">
          <a:extLst>
            <a:ext uri="{FF2B5EF4-FFF2-40B4-BE49-F238E27FC236}">
              <a16:creationId xmlns:a16="http://schemas.microsoft.com/office/drawing/2014/main" id="{5F777EA1-29ED-43C8-8CE8-10E7B49887D0}"/>
            </a:ext>
          </a:extLst>
        </xdr:cNvPr>
        <xdr:cNvSpPr txBox="1"/>
      </xdr:nvSpPr>
      <xdr:spPr>
        <a:xfrm>
          <a:off x="9359411" y="69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84280</xdr:rowOff>
    </xdr:from>
    <xdr:ext cx="534377" cy="259045"/>
    <xdr:sp macro="" textlink="">
      <xdr:nvSpPr>
        <xdr:cNvPr id="143" name="n_2aveValue【道路】&#10;一人当たり延長">
          <a:extLst>
            <a:ext uri="{FF2B5EF4-FFF2-40B4-BE49-F238E27FC236}">
              <a16:creationId xmlns:a16="http://schemas.microsoft.com/office/drawing/2014/main" id="{960E07C6-463F-4ADB-BF95-0C919949CCE2}"/>
            </a:ext>
          </a:extLst>
        </xdr:cNvPr>
        <xdr:cNvSpPr txBox="1"/>
      </xdr:nvSpPr>
      <xdr:spPr>
        <a:xfrm>
          <a:off x="8483111" y="69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87402</xdr:rowOff>
    </xdr:from>
    <xdr:ext cx="534377" cy="259045"/>
    <xdr:sp macro="" textlink="">
      <xdr:nvSpPr>
        <xdr:cNvPr id="144" name="n_3aveValue【道路】&#10;一人当たり延長">
          <a:extLst>
            <a:ext uri="{FF2B5EF4-FFF2-40B4-BE49-F238E27FC236}">
              <a16:creationId xmlns:a16="http://schemas.microsoft.com/office/drawing/2014/main" id="{25E59C72-7F02-4AFD-861F-23862C95F717}"/>
            </a:ext>
          </a:extLst>
        </xdr:cNvPr>
        <xdr:cNvSpPr txBox="1"/>
      </xdr:nvSpPr>
      <xdr:spPr>
        <a:xfrm>
          <a:off x="7594111" y="728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88336</xdr:rowOff>
    </xdr:from>
    <xdr:ext cx="534377" cy="259045"/>
    <xdr:sp macro="" textlink="">
      <xdr:nvSpPr>
        <xdr:cNvPr id="145" name="n_4aveValue【道路】&#10;一人当たり延長">
          <a:extLst>
            <a:ext uri="{FF2B5EF4-FFF2-40B4-BE49-F238E27FC236}">
              <a16:creationId xmlns:a16="http://schemas.microsoft.com/office/drawing/2014/main" id="{16C5E927-83AE-4CE5-B4EC-D344FC8DFAF6}"/>
            </a:ext>
          </a:extLst>
        </xdr:cNvPr>
        <xdr:cNvSpPr txBox="1"/>
      </xdr:nvSpPr>
      <xdr:spPr>
        <a:xfrm>
          <a:off x="6705111" y="728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60130</xdr:rowOff>
    </xdr:from>
    <xdr:ext cx="534377" cy="259045"/>
    <xdr:sp macro="" textlink="">
      <xdr:nvSpPr>
        <xdr:cNvPr id="146" name="n_1mainValue【道路】&#10;一人当たり延長">
          <a:extLst>
            <a:ext uri="{FF2B5EF4-FFF2-40B4-BE49-F238E27FC236}">
              <a16:creationId xmlns:a16="http://schemas.microsoft.com/office/drawing/2014/main" id="{584D8AD9-9A33-4946-BF55-664282385520}"/>
            </a:ext>
          </a:extLst>
        </xdr:cNvPr>
        <xdr:cNvSpPr txBox="1"/>
      </xdr:nvSpPr>
      <xdr:spPr>
        <a:xfrm>
          <a:off x="9359411" y="726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62050</xdr:rowOff>
    </xdr:from>
    <xdr:ext cx="534377" cy="259045"/>
    <xdr:sp macro="" textlink="">
      <xdr:nvSpPr>
        <xdr:cNvPr id="147" name="n_2mainValue【道路】&#10;一人当たり延長">
          <a:extLst>
            <a:ext uri="{FF2B5EF4-FFF2-40B4-BE49-F238E27FC236}">
              <a16:creationId xmlns:a16="http://schemas.microsoft.com/office/drawing/2014/main" id="{21F6E318-3064-4334-9E0C-F36B4298B9E5}"/>
            </a:ext>
          </a:extLst>
        </xdr:cNvPr>
        <xdr:cNvSpPr txBox="1"/>
      </xdr:nvSpPr>
      <xdr:spPr>
        <a:xfrm>
          <a:off x="8483111" y="726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89327</xdr:rowOff>
    </xdr:from>
    <xdr:ext cx="534377" cy="259045"/>
    <xdr:sp macro="" textlink="">
      <xdr:nvSpPr>
        <xdr:cNvPr id="148" name="n_3mainValue【道路】&#10;一人当たり延長">
          <a:extLst>
            <a:ext uri="{FF2B5EF4-FFF2-40B4-BE49-F238E27FC236}">
              <a16:creationId xmlns:a16="http://schemas.microsoft.com/office/drawing/2014/main" id="{841081D7-F31C-4608-99FC-747A25C06327}"/>
            </a:ext>
          </a:extLst>
        </xdr:cNvPr>
        <xdr:cNvSpPr txBox="1"/>
      </xdr:nvSpPr>
      <xdr:spPr>
        <a:xfrm>
          <a:off x="7594111" y="694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91171</xdr:rowOff>
    </xdr:from>
    <xdr:ext cx="534377" cy="259045"/>
    <xdr:sp macro="" textlink="">
      <xdr:nvSpPr>
        <xdr:cNvPr id="149" name="n_4mainValue【道路】&#10;一人当たり延長">
          <a:extLst>
            <a:ext uri="{FF2B5EF4-FFF2-40B4-BE49-F238E27FC236}">
              <a16:creationId xmlns:a16="http://schemas.microsoft.com/office/drawing/2014/main" id="{5E7EC6FB-19B2-4E40-ABC2-38F5609F4280}"/>
            </a:ext>
          </a:extLst>
        </xdr:cNvPr>
        <xdr:cNvSpPr txBox="1"/>
      </xdr:nvSpPr>
      <xdr:spPr>
        <a:xfrm>
          <a:off x="6705111" y="694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CD924E7A-7CD8-419F-AD4C-80CEE3DC018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EECCF365-8869-43A6-B98E-574BCD0AD31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CBE24BE5-5F35-4D19-ACFC-2A56A6033EC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58BEE08C-6DC2-4208-9F46-5FAE4290B99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A2961F0E-D2AC-467D-829D-BDC7F6AE199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468A0CE9-6358-4706-A4DD-6AAC470A4BA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573DC489-8279-45AE-8CE1-D5F6FC70573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CD3C4F50-32C4-49CF-BA94-610BE562AB4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82AFC09C-93F0-485A-B9AB-0879C425E3B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7C8B66C9-27EC-44EA-BE5B-36C1D7664C3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E3CE333B-ABB2-44D0-AAC2-8FB84E68C35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5069104D-7374-4692-B94F-9C93CD741641}"/>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2" name="テキスト ボックス 161">
          <a:extLst>
            <a:ext uri="{FF2B5EF4-FFF2-40B4-BE49-F238E27FC236}">
              <a16:creationId xmlns:a16="http://schemas.microsoft.com/office/drawing/2014/main" id="{6BDEF80D-F86D-42AD-94F6-FE893B25D7D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53D23F48-9177-4FFA-933A-45179BA667F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20A8622A-0534-484A-83F9-6BBD38901A7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0A254DAB-0118-4B36-9FC9-8B202322200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72F2B8FF-D45A-45AA-9817-1394DB856CA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1680649F-C8D3-4211-B603-5DC37CA9641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3796CE54-6C36-4E02-BAC3-05A1C0D9B1F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409064F3-A949-41F2-ABAB-244A305F28B4}"/>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0" name="テキスト ボックス 169">
          <a:extLst>
            <a:ext uri="{FF2B5EF4-FFF2-40B4-BE49-F238E27FC236}">
              <a16:creationId xmlns:a16="http://schemas.microsoft.com/office/drawing/2014/main" id="{5D367F08-86F9-4F84-972E-D608265725AE}"/>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69B06E60-6987-4915-B0BF-1E4655DE4CD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2" name="テキスト ボックス 171">
          <a:extLst>
            <a:ext uri="{FF2B5EF4-FFF2-40B4-BE49-F238E27FC236}">
              <a16:creationId xmlns:a16="http://schemas.microsoft.com/office/drawing/2014/main" id="{C70DE8A7-FEA1-41B5-AA0C-1A4C7100082B}"/>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17177677-1642-42DE-A2BC-46FD82D292E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30480</xdr:rowOff>
    </xdr:to>
    <xdr:cxnSp macro="">
      <xdr:nvCxnSpPr>
        <xdr:cNvPr id="174" name="直線コネクタ 173">
          <a:extLst>
            <a:ext uri="{FF2B5EF4-FFF2-40B4-BE49-F238E27FC236}">
              <a16:creationId xmlns:a16="http://schemas.microsoft.com/office/drawing/2014/main" id="{2418F231-A41E-49D8-8DDF-D9167791FDED}"/>
            </a:ext>
          </a:extLst>
        </xdr:cNvPr>
        <xdr:cNvCxnSpPr/>
      </xdr:nvCxnSpPr>
      <xdr:spPr>
        <a:xfrm flipV="1">
          <a:off x="4634865" y="96012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34307</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A3A43FC8-53BD-41F9-886B-9506A2C09F93}"/>
            </a:ext>
          </a:extLst>
        </xdr:cNvPr>
        <xdr:cNvSpPr txBox="1"/>
      </xdr:nvSpPr>
      <xdr:spPr>
        <a:xfrm>
          <a:off x="4673600" y="1100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30480</xdr:rowOff>
    </xdr:from>
    <xdr:to>
      <xdr:col>24</xdr:col>
      <xdr:colOff>152400</xdr:colOff>
      <xdr:row>64</xdr:row>
      <xdr:rowOff>30480</xdr:rowOff>
    </xdr:to>
    <xdr:cxnSp macro="">
      <xdr:nvCxnSpPr>
        <xdr:cNvPr id="176" name="直線コネクタ 175">
          <a:extLst>
            <a:ext uri="{FF2B5EF4-FFF2-40B4-BE49-F238E27FC236}">
              <a16:creationId xmlns:a16="http://schemas.microsoft.com/office/drawing/2014/main" id="{5C94FE2F-27F9-4604-BA7F-E0AC6DB954C4}"/>
            </a:ext>
          </a:extLst>
        </xdr:cNvPr>
        <xdr:cNvCxnSpPr/>
      </xdr:nvCxnSpPr>
      <xdr:spPr>
        <a:xfrm>
          <a:off x="4546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7" name="【橋りょう・トンネル】&#10;有形固定資産減価償却率最大値テキスト">
          <a:extLst>
            <a:ext uri="{FF2B5EF4-FFF2-40B4-BE49-F238E27FC236}">
              <a16:creationId xmlns:a16="http://schemas.microsoft.com/office/drawing/2014/main" id="{70302923-C38A-4EF8-A0D1-6927B92A6024}"/>
            </a:ext>
          </a:extLst>
        </xdr:cNvPr>
        <xdr:cNvSpPr txBox="1"/>
      </xdr:nvSpPr>
      <xdr:spPr>
        <a:xfrm>
          <a:off x="4673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8" name="直線コネクタ 177">
          <a:extLst>
            <a:ext uri="{FF2B5EF4-FFF2-40B4-BE49-F238E27FC236}">
              <a16:creationId xmlns:a16="http://schemas.microsoft.com/office/drawing/2014/main" id="{ACCC97F6-EC64-49FE-9998-62CEABF686BE}"/>
            </a:ext>
          </a:extLst>
        </xdr:cNvPr>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8272</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F33F002E-81A4-4C42-BFA9-4C31638EA573}"/>
            </a:ext>
          </a:extLst>
        </xdr:cNvPr>
        <xdr:cNvSpPr txBox="1"/>
      </xdr:nvSpPr>
      <xdr:spPr>
        <a:xfrm>
          <a:off x="4673600" y="1012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156845</xdr:rowOff>
    </xdr:from>
    <xdr:to>
      <xdr:col>24</xdr:col>
      <xdr:colOff>114300</xdr:colOff>
      <xdr:row>60</xdr:row>
      <xdr:rowOff>86995</xdr:rowOff>
    </xdr:to>
    <xdr:sp macro="" textlink="">
      <xdr:nvSpPr>
        <xdr:cNvPr id="180" name="フローチャート: 判断 179">
          <a:extLst>
            <a:ext uri="{FF2B5EF4-FFF2-40B4-BE49-F238E27FC236}">
              <a16:creationId xmlns:a16="http://schemas.microsoft.com/office/drawing/2014/main" id="{08302A07-C422-412F-8716-5A75ECCC7B63}"/>
            </a:ext>
          </a:extLst>
        </xdr:cNvPr>
        <xdr:cNvSpPr/>
      </xdr:nvSpPr>
      <xdr:spPr>
        <a:xfrm>
          <a:off x="4584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81" name="フローチャート: 判断 180">
          <a:extLst>
            <a:ext uri="{FF2B5EF4-FFF2-40B4-BE49-F238E27FC236}">
              <a16:creationId xmlns:a16="http://schemas.microsoft.com/office/drawing/2014/main" id="{F947C42E-34C9-454A-919B-5577F4F10C8E}"/>
            </a:ext>
          </a:extLst>
        </xdr:cNvPr>
        <xdr:cNvSpPr/>
      </xdr:nvSpPr>
      <xdr:spPr>
        <a:xfrm>
          <a:off x="3746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113030</xdr:rowOff>
    </xdr:from>
    <xdr:to>
      <xdr:col>15</xdr:col>
      <xdr:colOff>101600</xdr:colOff>
      <xdr:row>60</xdr:row>
      <xdr:rowOff>43180</xdr:rowOff>
    </xdr:to>
    <xdr:sp macro="" textlink="">
      <xdr:nvSpPr>
        <xdr:cNvPr id="182" name="フローチャート: 判断 181">
          <a:extLst>
            <a:ext uri="{FF2B5EF4-FFF2-40B4-BE49-F238E27FC236}">
              <a16:creationId xmlns:a16="http://schemas.microsoft.com/office/drawing/2014/main" id="{BE59498C-4CD7-4840-8E11-A05F7FD60CBE}"/>
            </a:ext>
          </a:extLst>
        </xdr:cNvPr>
        <xdr:cNvSpPr/>
      </xdr:nvSpPr>
      <xdr:spPr>
        <a:xfrm>
          <a:off x="2857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83" name="フローチャート: 判断 182">
          <a:extLst>
            <a:ext uri="{FF2B5EF4-FFF2-40B4-BE49-F238E27FC236}">
              <a16:creationId xmlns:a16="http://schemas.microsoft.com/office/drawing/2014/main" id="{01BC35C9-6486-4EDD-BBED-D6B9FCE3BFFE}"/>
            </a:ext>
          </a:extLst>
        </xdr:cNvPr>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128270</xdr:rowOff>
    </xdr:from>
    <xdr:to>
      <xdr:col>6</xdr:col>
      <xdr:colOff>38100</xdr:colOff>
      <xdr:row>60</xdr:row>
      <xdr:rowOff>58420</xdr:rowOff>
    </xdr:to>
    <xdr:sp macro="" textlink="">
      <xdr:nvSpPr>
        <xdr:cNvPr id="184" name="フローチャート: 判断 183">
          <a:extLst>
            <a:ext uri="{FF2B5EF4-FFF2-40B4-BE49-F238E27FC236}">
              <a16:creationId xmlns:a16="http://schemas.microsoft.com/office/drawing/2014/main" id="{2409D13A-7C21-4962-ACF9-006642302516}"/>
            </a:ext>
          </a:extLst>
        </xdr:cNvPr>
        <xdr:cNvSpPr/>
      </xdr:nvSpPr>
      <xdr:spPr>
        <a:xfrm>
          <a:off x="1079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CEFE127-09FC-4106-8A6A-402FDB3D35D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09E3CC2-102D-46CE-B555-E8F33DAB994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8390D95-319B-4168-9ADF-78E6EB1213A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7E59A3A-17A5-4F64-B250-8C10985CAFE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4B76A851-9029-4164-8DBD-924103CEDD3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33020</xdr:rowOff>
    </xdr:from>
    <xdr:to>
      <xdr:col>24</xdr:col>
      <xdr:colOff>114300</xdr:colOff>
      <xdr:row>60</xdr:row>
      <xdr:rowOff>134620</xdr:rowOff>
    </xdr:to>
    <xdr:sp macro="" textlink="">
      <xdr:nvSpPr>
        <xdr:cNvPr id="190" name="楕円 189">
          <a:extLst>
            <a:ext uri="{FF2B5EF4-FFF2-40B4-BE49-F238E27FC236}">
              <a16:creationId xmlns:a16="http://schemas.microsoft.com/office/drawing/2014/main" id="{78CEB009-B48C-48A6-995F-DA8DF25BE0DB}"/>
            </a:ext>
          </a:extLst>
        </xdr:cNvPr>
        <xdr:cNvSpPr/>
      </xdr:nvSpPr>
      <xdr:spPr>
        <a:xfrm>
          <a:off x="45847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11447</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9BD2F548-EA36-479E-A3F9-33B2C2F9E8CF}"/>
            </a:ext>
          </a:extLst>
        </xdr:cNvPr>
        <xdr:cNvSpPr txBox="1"/>
      </xdr:nvSpPr>
      <xdr:spPr>
        <a:xfrm>
          <a:off x="4673600"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2540</xdr:rowOff>
    </xdr:from>
    <xdr:to>
      <xdr:col>20</xdr:col>
      <xdr:colOff>38100</xdr:colOff>
      <xdr:row>60</xdr:row>
      <xdr:rowOff>104140</xdr:rowOff>
    </xdr:to>
    <xdr:sp macro="" textlink="">
      <xdr:nvSpPr>
        <xdr:cNvPr id="192" name="楕円 191">
          <a:extLst>
            <a:ext uri="{FF2B5EF4-FFF2-40B4-BE49-F238E27FC236}">
              <a16:creationId xmlns:a16="http://schemas.microsoft.com/office/drawing/2014/main" id="{8E6B643D-0E52-47CF-A823-E75E858A1640}"/>
            </a:ext>
          </a:extLst>
        </xdr:cNvPr>
        <xdr:cNvSpPr/>
      </xdr:nvSpPr>
      <xdr:spPr>
        <a:xfrm>
          <a:off x="3746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53340</xdr:rowOff>
    </xdr:from>
    <xdr:to>
      <xdr:col>24</xdr:col>
      <xdr:colOff>63500</xdr:colOff>
      <xdr:row>60</xdr:row>
      <xdr:rowOff>83820</xdr:rowOff>
    </xdr:to>
    <xdr:cxnSp macro="">
      <xdr:nvCxnSpPr>
        <xdr:cNvPr id="193" name="直線コネクタ 192">
          <a:extLst>
            <a:ext uri="{FF2B5EF4-FFF2-40B4-BE49-F238E27FC236}">
              <a16:creationId xmlns:a16="http://schemas.microsoft.com/office/drawing/2014/main" id="{47EAC113-1337-4480-9AD6-AB61B30F5E4C}"/>
            </a:ext>
          </a:extLst>
        </xdr:cNvPr>
        <xdr:cNvCxnSpPr/>
      </xdr:nvCxnSpPr>
      <xdr:spPr>
        <a:xfrm>
          <a:off x="3797300" y="103403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160655</xdr:rowOff>
    </xdr:from>
    <xdr:to>
      <xdr:col>15</xdr:col>
      <xdr:colOff>101600</xdr:colOff>
      <xdr:row>60</xdr:row>
      <xdr:rowOff>90805</xdr:rowOff>
    </xdr:to>
    <xdr:sp macro="" textlink="">
      <xdr:nvSpPr>
        <xdr:cNvPr id="194" name="楕円 193">
          <a:extLst>
            <a:ext uri="{FF2B5EF4-FFF2-40B4-BE49-F238E27FC236}">
              <a16:creationId xmlns:a16="http://schemas.microsoft.com/office/drawing/2014/main" id="{0C9418CF-A341-476A-81CA-AD4B7FFAFED8}"/>
            </a:ext>
          </a:extLst>
        </xdr:cNvPr>
        <xdr:cNvSpPr/>
      </xdr:nvSpPr>
      <xdr:spPr>
        <a:xfrm>
          <a:off x="2857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40005</xdr:rowOff>
    </xdr:from>
    <xdr:to>
      <xdr:col>19</xdr:col>
      <xdr:colOff>177800</xdr:colOff>
      <xdr:row>60</xdr:row>
      <xdr:rowOff>53340</xdr:rowOff>
    </xdr:to>
    <xdr:cxnSp macro="">
      <xdr:nvCxnSpPr>
        <xdr:cNvPr id="195" name="直線コネクタ 194">
          <a:extLst>
            <a:ext uri="{FF2B5EF4-FFF2-40B4-BE49-F238E27FC236}">
              <a16:creationId xmlns:a16="http://schemas.microsoft.com/office/drawing/2014/main" id="{CF6BB85C-1333-4B76-8826-04D7CD374B87}"/>
            </a:ext>
          </a:extLst>
        </xdr:cNvPr>
        <xdr:cNvCxnSpPr/>
      </xdr:nvCxnSpPr>
      <xdr:spPr>
        <a:xfrm>
          <a:off x="2908300" y="1032700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133985</xdr:rowOff>
    </xdr:from>
    <xdr:to>
      <xdr:col>10</xdr:col>
      <xdr:colOff>165100</xdr:colOff>
      <xdr:row>60</xdr:row>
      <xdr:rowOff>64135</xdr:rowOff>
    </xdr:to>
    <xdr:sp macro="" textlink="">
      <xdr:nvSpPr>
        <xdr:cNvPr id="196" name="楕円 195">
          <a:extLst>
            <a:ext uri="{FF2B5EF4-FFF2-40B4-BE49-F238E27FC236}">
              <a16:creationId xmlns:a16="http://schemas.microsoft.com/office/drawing/2014/main" id="{62BB6127-607A-4FFD-B76E-18F059535B61}"/>
            </a:ext>
          </a:extLst>
        </xdr:cNvPr>
        <xdr:cNvSpPr/>
      </xdr:nvSpPr>
      <xdr:spPr>
        <a:xfrm>
          <a:off x="19685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13335</xdr:rowOff>
    </xdr:from>
    <xdr:to>
      <xdr:col>15</xdr:col>
      <xdr:colOff>50800</xdr:colOff>
      <xdr:row>60</xdr:row>
      <xdr:rowOff>40005</xdr:rowOff>
    </xdr:to>
    <xdr:cxnSp macro="">
      <xdr:nvCxnSpPr>
        <xdr:cNvPr id="197" name="直線コネクタ 196">
          <a:extLst>
            <a:ext uri="{FF2B5EF4-FFF2-40B4-BE49-F238E27FC236}">
              <a16:creationId xmlns:a16="http://schemas.microsoft.com/office/drawing/2014/main" id="{24EBE069-C809-4B18-BC86-40BFF73C8DF9}"/>
            </a:ext>
          </a:extLst>
        </xdr:cNvPr>
        <xdr:cNvCxnSpPr/>
      </xdr:nvCxnSpPr>
      <xdr:spPr>
        <a:xfrm>
          <a:off x="2019300" y="1030033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107315</xdr:rowOff>
    </xdr:from>
    <xdr:to>
      <xdr:col>6</xdr:col>
      <xdr:colOff>38100</xdr:colOff>
      <xdr:row>60</xdr:row>
      <xdr:rowOff>37465</xdr:rowOff>
    </xdr:to>
    <xdr:sp macro="" textlink="">
      <xdr:nvSpPr>
        <xdr:cNvPr id="198" name="楕円 197">
          <a:extLst>
            <a:ext uri="{FF2B5EF4-FFF2-40B4-BE49-F238E27FC236}">
              <a16:creationId xmlns:a16="http://schemas.microsoft.com/office/drawing/2014/main" id="{E6F76EC6-E019-497F-B7BB-0024237B1A81}"/>
            </a:ext>
          </a:extLst>
        </xdr:cNvPr>
        <xdr:cNvSpPr/>
      </xdr:nvSpPr>
      <xdr:spPr>
        <a:xfrm>
          <a:off x="10795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158115</xdr:rowOff>
    </xdr:from>
    <xdr:to>
      <xdr:col>10</xdr:col>
      <xdr:colOff>114300</xdr:colOff>
      <xdr:row>60</xdr:row>
      <xdr:rowOff>13335</xdr:rowOff>
    </xdr:to>
    <xdr:cxnSp macro="">
      <xdr:nvCxnSpPr>
        <xdr:cNvPr id="199" name="直線コネクタ 198">
          <a:extLst>
            <a:ext uri="{FF2B5EF4-FFF2-40B4-BE49-F238E27FC236}">
              <a16:creationId xmlns:a16="http://schemas.microsoft.com/office/drawing/2014/main" id="{2B9A9AAC-78C7-4EEE-B3C1-AEC2FB7C643B}"/>
            </a:ext>
          </a:extLst>
        </xdr:cNvPr>
        <xdr:cNvCxnSpPr/>
      </xdr:nvCxnSpPr>
      <xdr:spPr>
        <a:xfrm>
          <a:off x="1130300" y="1027366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76852</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829E853-CA9E-4850-AEA2-2AC09A7317DE}"/>
            </a:ext>
          </a:extLst>
        </xdr:cNvPr>
        <xdr:cNvSpPr txBox="1"/>
      </xdr:nvSpPr>
      <xdr:spPr>
        <a:xfrm>
          <a:off x="35820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59707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E85961AD-0B92-4F6B-B90C-014C2D96519A}"/>
            </a:ext>
          </a:extLst>
        </xdr:cNvPr>
        <xdr:cNvSpPr txBox="1"/>
      </xdr:nvSpPr>
      <xdr:spPr>
        <a:xfrm>
          <a:off x="2705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80027</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37EA4EE1-BA3A-4807-BE9D-356C032F3D27}"/>
            </a:ext>
          </a:extLst>
        </xdr:cNvPr>
        <xdr:cNvSpPr txBox="1"/>
      </xdr:nvSpPr>
      <xdr:spPr>
        <a:xfrm>
          <a:off x="1816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49547</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3336A591-87A1-4793-8878-00E32A25A568}"/>
            </a:ext>
          </a:extLst>
        </xdr:cNvPr>
        <xdr:cNvSpPr txBox="1"/>
      </xdr:nvSpPr>
      <xdr:spPr>
        <a:xfrm>
          <a:off x="9277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95267</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4081AB77-B542-46E0-B3AB-7234FDEA2257}"/>
            </a:ext>
          </a:extLst>
        </xdr:cNvPr>
        <xdr:cNvSpPr txBox="1"/>
      </xdr:nvSpPr>
      <xdr:spPr>
        <a:xfrm>
          <a:off x="35820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81932</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6EEBF40A-6544-4466-A72B-0C841F726133}"/>
            </a:ext>
          </a:extLst>
        </xdr:cNvPr>
        <xdr:cNvSpPr txBox="1"/>
      </xdr:nvSpPr>
      <xdr:spPr>
        <a:xfrm>
          <a:off x="27057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80662</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AC39B12F-5B29-47FD-9C05-D6471A322C41}"/>
            </a:ext>
          </a:extLst>
        </xdr:cNvPr>
        <xdr:cNvSpPr txBox="1"/>
      </xdr:nvSpPr>
      <xdr:spPr>
        <a:xfrm>
          <a:off x="18167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53992</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615A2FF5-720E-45D7-BD78-126D57E7A885}"/>
            </a:ext>
          </a:extLst>
        </xdr:cNvPr>
        <xdr:cNvSpPr txBox="1"/>
      </xdr:nvSpPr>
      <xdr:spPr>
        <a:xfrm>
          <a:off x="927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FE17BAE7-4BE1-43F1-B2A4-372D7770AAC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E5477E7C-3F2C-4995-A839-6B4A9C3E328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973C2A32-994F-48BF-8B20-82B6DEEAFF4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1DD9E12D-BA22-45A2-94F7-172C444202B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9EA4BCFA-8E59-49AE-AB42-42CBE6870FB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EEF04E84-6293-41A8-925E-50E80625D94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34C70679-65D1-488F-B5B1-A44670A1F14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523DB949-D1EA-4361-814B-CA4B4E1ABBF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214EE97E-A856-474D-B40A-522B0739ED9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203DC5E-972B-44F8-A81A-F40B88568A4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CF4A53DF-AC78-42E5-BD7E-795EF096D5F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176860ED-A95E-465A-9F23-58BD13A2B726}"/>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48BA8574-5A49-4897-A8C1-57080C537A4C}"/>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511D7ECB-7A31-4139-9F18-64F643AAD3A4}"/>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C2133B3B-7707-458D-9E2D-F7AF422B77F3}"/>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84D7BD60-77FB-4C28-8907-A2A1D25D4808}"/>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EEE6C345-AFE9-4EAD-AAD3-E916482AC90C}"/>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39C86F8A-A446-470A-944B-2DF1C79FD65D}"/>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A3BCFC6E-E87A-4E2C-A877-F2205D70E7C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20EF7BF3-D3A8-4307-8EC3-DF49144D1E32}"/>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2F5C9695-0A36-4D0F-8732-EEFEE01FFE1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1264</xdr:rowOff>
    </xdr:from>
    <xdr:to>
      <xdr:col>54</xdr:col>
      <xdr:colOff>189865</xdr:colOff>
      <xdr:row>63</xdr:row>
      <xdr:rowOff>170697</xdr:rowOff>
    </xdr:to>
    <xdr:cxnSp macro="">
      <xdr:nvCxnSpPr>
        <xdr:cNvPr id="229" name="直線コネクタ 228">
          <a:extLst>
            <a:ext uri="{FF2B5EF4-FFF2-40B4-BE49-F238E27FC236}">
              <a16:creationId xmlns:a16="http://schemas.microsoft.com/office/drawing/2014/main" id="{4D391B96-6BB6-4C54-A02F-E290AAA8BEBE}"/>
            </a:ext>
          </a:extLst>
        </xdr:cNvPr>
        <xdr:cNvCxnSpPr/>
      </xdr:nvCxnSpPr>
      <xdr:spPr>
        <a:xfrm flipV="1">
          <a:off x="10476865" y="9773914"/>
          <a:ext cx="0" cy="1198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3074</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154C798D-34AE-4EB7-AE69-86519EC67CAF}"/>
            </a:ext>
          </a:extLst>
        </xdr:cNvPr>
        <xdr:cNvSpPr txBox="1"/>
      </xdr:nvSpPr>
      <xdr:spPr>
        <a:xfrm>
          <a:off x="10515600" y="109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170697</xdr:rowOff>
    </xdr:from>
    <xdr:to>
      <xdr:col>55</xdr:col>
      <xdr:colOff>88900</xdr:colOff>
      <xdr:row>63</xdr:row>
      <xdr:rowOff>170697</xdr:rowOff>
    </xdr:to>
    <xdr:cxnSp macro="">
      <xdr:nvCxnSpPr>
        <xdr:cNvPr id="231" name="直線コネクタ 230">
          <a:extLst>
            <a:ext uri="{FF2B5EF4-FFF2-40B4-BE49-F238E27FC236}">
              <a16:creationId xmlns:a16="http://schemas.microsoft.com/office/drawing/2014/main" id="{C5DFD060-6283-4C9C-9D89-7AE86C5A9195}"/>
            </a:ext>
          </a:extLst>
        </xdr:cNvPr>
        <xdr:cNvCxnSpPr/>
      </xdr:nvCxnSpPr>
      <xdr:spPr>
        <a:xfrm>
          <a:off x="10388600" y="1097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119391</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B7AE025F-24DB-43AB-9CC6-C1AED5C93097}"/>
            </a:ext>
          </a:extLst>
        </xdr:cNvPr>
        <xdr:cNvSpPr txBox="1"/>
      </xdr:nvSpPr>
      <xdr:spPr>
        <a:xfrm>
          <a:off x="10515600" y="9549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5,244,471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1264</xdr:rowOff>
    </xdr:from>
    <xdr:to>
      <xdr:col>55</xdr:col>
      <xdr:colOff>88900</xdr:colOff>
      <xdr:row>57</xdr:row>
      <xdr:rowOff>1264</xdr:rowOff>
    </xdr:to>
    <xdr:cxnSp macro="">
      <xdr:nvCxnSpPr>
        <xdr:cNvPr id="233" name="直線コネクタ 232">
          <a:extLst>
            <a:ext uri="{FF2B5EF4-FFF2-40B4-BE49-F238E27FC236}">
              <a16:creationId xmlns:a16="http://schemas.microsoft.com/office/drawing/2014/main" id="{623AE44E-08E6-4181-A276-269538AFCA5D}"/>
            </a:ext>
          </a:extLst>
        </xdr:cNvPr>
        <xdr:cNvCxnSpPr/>
      </xdr:nvCxnSpPr>
      <xdr:spPr>
        <a:xfrm>
          <a:off x="10388600" y="9773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150607</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9712CC19-0D7C-4DF6-81B4-B785F45FCBA6}"/>
            </a:ext>
          </a:extLst>
        </xdr:cNvPr>
        <xdr:cNvSpPr txBox="1"/>
      </xdr:nvSpPr>
      <xdr:spPr>
        <a:xfrm>
          <a:off x="10515600" y="107805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730</xdr:rowOff>
    </xdr:from>
    <xdr:to>
      <xdr:col>55</xdr:col>
      <xdr:colOff>50800</xdr:colOff>
      <xdr:row>63</xdr:row>
      <xdr:rowOff>102330</xdr:rowOff>
    </xdr:to>
    <xdr:sp macro="" textlink="">
      <xdr:nvSpPr>
        <xdr:cNvPr id="235" name="フローチャート: 判断 234">
          <a:extLst>
            <a:ext uri="{FF2B5EF4-FFF2-40B4-BE49-F238E27FC236}">
              <a16:creationId xmlns:a16="http://schemas.microsoft.com/office/drawing/2014/main" id="{2DFF6CCE-8307-49E1-BCFE-12939B383A0F}"/>
            </a:ext>
          </a:extLst>
        </xdr:cNvPr>
        <xdr:cNvSpPr/>
      </xdr:nvSpPr>
      <xdr:spPr>
        <a:xfrm>
          <a:off x="10426700" y="1080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3009</xdr:rowOff>
    </xdr:from>
    <xdr:to>
      <xdr:col>50</xdr:col>
      <xdr:colOff>165100</xdr:colOff>
      <xdr:row>63</xdr:row>
      <xdr:rowOff>104609</xdr:rowOff>
    </xdr:to>
    <xdr:sp macro="" textlink="">
      <xdr:nvSpPr>
        <xdr:cNvPr id="236" name="フローチャート: 判断 235">
          <a:extLst>
            <a:ext uri="{FF2B5EF4-FFF2-40B4-BE49-F238E27FC236}">
              <a16:creationId xmlns:a16="http://schemas.microsoft.com/office/drawing/2014/main" id="{061146A1-9330-43B3-A896-27DDB3B4552D}"/>
            </a:ext>
          </a:extLst>
        </xdr:cNvPr>
        <xdr:cNvSpPr/>
      </xdr:nvSpPr>
      <xdr:spPr>
        <a:xfrm>
          <a:off x="9588500" y="1080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7659</xdr:rowOff>
    </xdr:from>
    <xdr:to>
      <xdr:col>46</xdr:col>
      <xdr:colOff>38100</xdr:colOff>
      <xdr:row>63</xdr:row>
      <xdr:rowOff>109259</xdr:rowOff>
    </xdr:to>
    <xdr:sp macro="" textlink="">
      <xdr:nvSpPr>
        <xdr:cNvPr id="237" name="フローチャート: 判断 236">
          <a:extLst>
            <a:ext uri="{FF2B5EF4-FFF2-40B4-BE49-F238E27FC236}">
              <a16:creationId xmlns:a16="http://schemas.microsoft.com/office/drawing/2014/main" id="{D6AEB773-3F19-4F8D-8D92-10DE50338159}"/>
            </a:ext>
          </a:extLst>
        </xdr:cNvPr>
        <xdr:cNvSpPr/>
      </xdr:nvSpPr>
      <xdr:spPr>
        <a:xfrm>
          <a:off x="8699500" y="1080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60005</xdr:rowOff>
    </xdr:from>
    <xdr:to>
      <xdr:col>41</xdr:col>
      <xdr:colOff>101600</xdr:colOff>
      <xdr:row>63</xdr:row>
      <xdr:rowOff>161605</xdr:rowOff>
    </xdr:to>
    <xdr:sp macro="" textlink="">
      <xdr:nvSpPr>
        <xdr:cNvPr id="238" name="フローチャート: 判断 237">
          <a:extLst>
            <a:ext uri="{FF2B5EF4-FFF2-40B4-BE49-F238E27FC236}">
              <a16:creationId xmlns:a16="http://schemas.microsoft.com/office/drawing/2014/main" id="{051EBD02-5957-4166-B0A1-C8C9FCF37BCF}"/>
            </a:ext>
          </a:extLst>
        </xdr:cNvPr>
        <xdr:cNvSpPr/>
      </xdr:nvSpPr>
      <xdr:spPr>
        <a:xfrm>
          <a:off x="7810500" y="108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61633</xdr:rowOff>
    </xdr:from>
    <xdr:to>
      <xdr:col>36</xdr:col>
      <xdr:colOff>165100</xdr:colOff>
      <xdr:row>63</xdr:row>
      <xdr:rowOff>163233</xdr:rowOff>
    </xdr:to>
    <xdr:sp macro="" textlink="">
      <xdr:nvSpPr>
        <xdr:cNvPr id="239" name="フローチャート: 判断 238">
          <a:extLst>
            <a:ext uri="{FF2B5EF4-FFF2-40B4-BE49-F238E27FC236}">
              <a16:creationId xmlns:a16="http://schemas.microsoft.com/office/drawing/2014/main" id="{8E3A6623-161A-4492-91CD-F8E84CBDEBD0}"/>
            </a:ext>
          </a:extLst>
        </xdr:cNvPr>
        <xdr:cNvSpPr/>
      </xdr:nvSpPr>
      <xdr:spPr>
        <a:xfrm>
          <a:off x="6921500" y="1086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3B0017B-6156-4DEF-A7F6-8DEB057538E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E9A626B-6858-45B3-939C-E4547DA384F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FABE455-413B-4EA3-BD2D-CBA8D443195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7DE9A28-A23D-488F-BC8F-7389BAF5B22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90734C3-21C6-476D-82B0-C8F9D7102A0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88009</xdr:rowOff>
    </xdr:from>
    <xdr:to>
      <xdr:col>55</xdr:col>
      <xdr:colOff>50800</xdr:colOff>
      <xdr:row>63</xdr:row>
      <xdr:rowOff>18159</xdr:rowOff>
    </xdr:to>
    <xdr:sp macro="" textlink="">
      <xdr:nvSpPr>
        <xdr:cNvPr id="245" name="楕円 244">
          <a:extLst>
            <a:ext uri="{FF2B5EF4-FFF2-40B4-BE49-F238E27FC236}">
              <a16:creationId xmlns:a16="http://schemas.microsoft.com/office/drawing/2014/main" id="{FEC54E05-F86B-4DA0-8211-4D2110478BC1}"/>
            </a:ext>
          </a:extLst>
        </xdr:cNvPr>
        <xdr:cNvSpPr/>
      </xdr:nvSpPr>
      <xdr:spPr>
        <a:xfrm>
          <a:off x="10426700" y="1071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110886</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32DB2461-FC0F-496B-A7C5-26AB996B7D05}"/>
            </a:ext>
          </a:extLst>
        </xdr:cNvPr>
        <xdr:cNvSpPr txBox="1"/>
      </xdr:nvSpPr>
      <xdr:spPr>
        <a:xfrm>
          <a:off x="10515600" y="1056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92721</xdr:rowOff>
    </xdr:from>
    <xdr:to>
      <xdr:col>50</xdr:col>
      <xdr:colOff>165100</xdr:colOff>
      <xdr:row>63</xdr:row>
      <xdr:rowOff>22871</xdr:rowOff>
    </xdr:to>
    <xdr:sp macro="" textlink="">
      <xdr:nvSpPr>
        <xdr:cNvPr id="247" name="楕円 246">
          <a:extLst>
            <a:ext uri="{FF2B5EF4-FFF2-40B4-BE49-F238E27FC236}">
              <a16:creationId xmlns:a16="http://schemas.microsoft.com/office/drawing/2014/main" id="{315C49EF-7123-42DE-83D6-A19282095378}"/>
            </a:ext>
          </a:extLst>
        </xdr:cNvPr>
        <xdr:cNvSpPr/>
      </xdr:nvSpPr>
      <xdr:spPr>
        <a:xfrm>
          <a:off x="9588500" y="1072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138809</xdr:rowOff>
    </xdr:from>
    <xdr:to>
      <xdr:col>55</xdr:col>
      <xdr:colOff>0</xdr:colOff>
      <xdr:row>62</xdr:row>
      <xdr:rowOff>143521</xdr:rowOff>
    </xdr:to>
    <xdr:cxnSp macro="">
      <xdr:nvCxnSpPr>
        <xdr:cNvPr id="248" name="直線コネクタ 247">
          <a:extLst>
            <a:ext uri="{FF2B5EF4-FFF2-40B4-BE49-F238E27FC236}">
              <a16:creationId xmlns:a16="http://schemas.microsoft.com/office/drawing/2014/main" id="{FE254BF5-21A9-4EF7-9708-144831A7EE0B}"/>
            </a:ext>
          </a:extLst>
        </xdr:cNvPr>
        <xdr:cNvCxnSpPr/>
      </xdr:nvCxnSpPr>
      <xdr:spPr>
        <a:xfrm flipV="1">
          <a:off x="9639300" y="10768709"/>
          <a:ext cx="838200" cy="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99616</xdr:rowOff>
    </xdr:from>
    <xdr:to>
      <xdr:col>46</xdr:col>
      <xdr:colOff>38100</xdr:colOff>
      <xdr:row>63</xdr:row>
      <xdr:rowOff>29766</xdr:rowOff>
    </xdr:to>
    <xdr:sp macro="" textlink="">
      <xdr:nvSpPr>
        <xdr:cNvPr id="249" name="楕円 248">
          <a:extLst>
            <a:ext uri="{FF2B5EF4-FFF2-40B4-BE49-F238E27FC236}">
              <a16:creationId xmlns:a16="http://schemas.microsoft.com/office/drawing/2014/main" id="{03F322F4-0B34-49B2-8B43-E02105B3DB3F}"/>
            </a:ext>
          </a:extLst>
        </xdr:cNvPr>
        <xdr:cNvSpPr/>
      </xdr:nvSpPr>
      <xdr:spPr>
        <a:xfrm>
          <a:off x="8699500" y="1072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143521</xdr:rowOff>
    </xdr:from>
    <xdr:to>
      <xdr:col>50</xdr:col>
      <xdr:colOff>114300</xdr:colOff>
      <xdr:row>62</xdr:row>
      <xdr:rowOff>150416</xdr:rowOff>
    </xdr:to>
    <xdr:cxnSp macro="">
      <xdr:nvCxnSpPr>
        <xdr:cNvPr id="250" name="直線コネクタ 249">
          <a:extLst>
            <a:ext uri="{FF2B5EF4-FFF2-40B4-BE49-F238E27FC236}">
              <a16:creationId xmlns:a16="http://schemas.microsoft.com/office/drawing/2014/main" id="{F6BF325E-2265-44F1-A53F-9BDA4D344492}"/>
            </a:ext>
          </a:extLst>
        </xdr:cNvPr>
        <xdr:cNvCxnSpPr/>
      </xdr:nvCxnSpPr>
      <xdr:spPr>
        <a:xfrm flipV="1">
          <a:off x="8750300" y="10773421"/>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105343</xdr:rowOff>
    </xdr:from>
    <xdr:to>
      <xdr:col>41</xdr:col>
      <xdr:colOff>101600</xdr:colOff>
      <xdr:row>63</xdr:row>
      <xdr:rowOff>35493</xdr:rowOff>
    </xdr:to>
    <xdr:sp macro="" textlink="">
      <xdr:nvSpPr>
        <xdr:cNvPr id="251" name="楕円 250">
          <a:extLst>
            <a:ext uri="{FF2B5EF4-FFF2-40B4-BE49-F238E27FC236}">
              <a16:creationId xmlns:a16="http://schemas.microsoft.com/office/drawing/2014/main" id="{FE438927-6FB0-4EC8-91DA-1C98E502982A}"/>
            </a:ext>
          </a:extLst>
        </xdr:cNvPr>
        <xdr:cNvSpPr/>
      </xdr:nvSpPr>
      <xdr:spPr>
        <a:xfrm>
          <a:off x="7810500" y="107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150416</xdr:rowOff>
    </xdr:from>
    <xdr:to>
      <xdr:col>45</xdr:col>
      <xdr:colOff>177800</xdr:colOff>
      <xdr:row>62</xdr:row>
      <xdr:rowOff>156143</xdr:rowOff>
    </xdr:to>
    <xdr:cxnSp macro="">
      <xdr:nvCxnSpPr>
        <xdr:cNvPr id="252" name="直線コネクタ 251">
          <a:extLst>
            <a:ext uri="{FF2B5EF4-FFF2-40B4-BE49-F238E27FC236}">
              <a16:creationId xmlns:a16="http://schemas.microsoft.com/office/drawing/2014/main" id="{C5881912-39DB-4FF6-BBA1-3EBFF6FA5C3B}"/>
            </a:ext>
          </a:extLst>
        </xdr:cNvPr>
        <xdr:cNvCxnSpPr/>
      </xdr:nvCxnSpPr>
      <xdr:spPr>
        <a:xfrm flipV="1">
          <a:off x="7861300" y="10780316"/>
          <a:ext cx="889000" cy="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122785</xdr:rowOff>
    </xdr:from>
    <xdr:to>
      <xdr:col>36</xdr:col>
      <xdr:colOff>165100</xdr:colOff>
      <xdr:row>63</xdr:row>
      <xdr:rowOff>52935</xdr:rowOff>
    </xdr:to>
    <xdr:sp macro="" textlink="">
      <xdr:nvSpPr>
        <xdr:cNvPr id="253" name="楕円 252">
          <a:extLst>
            <a:ext uri="{FF2B5EF4-FFF2-40B4-BE49-F238E27FC236}">
              <a16:creationId xmlns:a16="http://schemas.microsoft.com/office/drawing/2014/main" id="{8268D5B1-93C3-4CFB-BC0D-2D8C3B20F359}"/>
            </a:ext>
          </a:extLst>
        </xdr:cNvPr>
        <xdr:cNvSpPr/>
      </xdr:nvSpPr>
      <xdr:spPr>
        <a:xfrm>
          <a:off x="6921500" y="1075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156143</xdr:rowOff>
    </xdr:from>
    <xdr:to>
      <xdr:col>41</xdr:col>
      <xdr:colOff>50800</xdr:colOff>
      <xdr:row>63</xdr:row>
      <xdr:rowOff>2135</xdr:rowOff>
    </xdr:to>
    <xdr:cxnSp macro="">
      <xdr:nvCxnSpPr>
        <xdr:cNvPr id="254" name="直線コネクタ 253">
          <a:extLst>
            <a:ext uri="{FF2B5EF4-FFF2-40B4-BE49-F238E27FC236}">
              <a16:creationId xmlns:a16="http://schemas.microsoft.com/office/drawing/2014/main" id="{CA402F03-55B8-4FFA-8BE2-482427252762}"/>
            </a:ext>
          </a:extLst>
        </xdr:cNvPr>
        <xdr:cNvCxnSpPr/>
      </xdr:nvCxnSpPr>
      <xdr:spPr>
        <a:xfrm flipV="1">
          <a:off x="6972300" y="10786043"/>
          <a:ext cx="889000" cy="1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95736</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20C5E8BB-9386-4242-82D0-5EE958D0AE77}"/>
            </a:ext>
          </a:extLst>
        </xdr:cNvPr>
        <xdr:cNvSpPr txBox="1"/>
      </xdr:nvSpPr>
      <xdr:spPr>
        <a:xfrm>
          <a:off x="9327095" y="1089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100386</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AEC4DC6C-6A01-466A-AB9C-C172B8D4DC6E}"/>
            </a:ext>
          </a:extLst>
        </xdr:cNvPr>
        <xdr:cNvSpPr txBox="1"/>
      </xdr:nvSpPr>
      <xdr:spPr>
        <a:xfrm>
          <a:off x="8450795" y="10901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152732</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15F10E39-18F4-4ED2-A4E0-C327C7D1BA7B}"/>
            </a:ext>
          </a:extLst>
        </xdr:cNvPr>
        <xdr:cNvSpPr txBox="1"/>
      </xdr:nvSpPr>
      <xdr:spPr>
        <a:xfrm>
          <a:off x="7561795" y="10954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154360</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2F59E3D7-8A9D-4C22-AD3C-7A5265F6559E}"/>
            </a:ext>
          </a:extLst>
        </xdr:cNvPr>
        <xdr:cNvSpPr txBox="1"/>
      </xdr:nvSpPr>
      <xdr:spPr>
        <a:xfrm>
          <a:off x="6672795" y="1095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39398</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C94C5172-0456-4C4F-B9EF-B94ED8EEA3E3}"/>
            </a:ext>
          </a:extLst>
        </xdr:cNvPr>
        <xdr:cNvSpPr txBox="1"/>
      </xdr:nvSpPr>
      <xdr:spPr>
        <a:xfrm>
          <a:off x="9327095" y="10497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46293</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C8361089-1F80-4DEC-9AEB-925A14407C34}"/>
            </a:ext>
          </a:extLst>
        </xdr:cNvPr>
        <xdr:cNvSpPr txBox="1"/>
      </xdr:nvSpPr>
      <xdr:spPr>
        <a:xfrm>
          <a:off x="8450795" y="1050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52020</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DD4C482C-BAFF-4DB9-A92B-5A0BCE08151A}"/>
            </a:ext>
          </a:extLst>
        </xdr:cNvPr>
        <xdr:cNvSpPr txBox="1"/>
      </xdr:nvSpPr>
      <xdr:spPr>
        <a:xfrm>
          <a:off x="7561795" y="10510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69462</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00D47010-649B-485B-AF99-CA523EC8B16D}"/>
            </a:ext>
          </a:extLst>
        </xdr:cNvPr>
        <xdr:cNvSpPr txBox="1"/>
      </xdr:nvSpPr>
      <xdr:spPr>
        <a:xfrm>
          <a:off x="6672795" y="1052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DC79DBFF-B70D-497B-82F7-0CCC0F43A8B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229ADFE-36B7-4F68-A8F3-0F98AFF3B33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C837FBFD-4A73-4811-B234-1F8E68AA98C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B5691995-E2E2-48BB-A8EC-74699190B36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94FC7BB1-5143-495C-8D1C-4699890407F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F1BCE25-F476-4B35-98D0-2B5FA7A76D4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E491363E-5EE6-41E7-B74C-953D14E1A48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4877EE74-BFB0-4C3D-B516-1521A000D38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DDC5D2BF-FD8A-4844-855F-2D60DC6E3BE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53113D77-B374-4935-BA57-91D387B95D1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31AE44A-9A21-49AD-81F9-7D5D528C882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27A16B1D-D4E0-4CCA-A05C-D339724E3E6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B4DE86E0-E503-4A55-8303-38C04AB8399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A85D87F3-63DC-4669-A0C2-99B8A92B11B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97C48F79-72B1-4F33-AA95-C6F793DEA76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D9472EDD-6CC5-418B-A7B7-963B1F358B7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58CB4D42-D998-4E1A-8F0C-AA7CE6D1B33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618C68FC-60C0-4F7E-976C-33CC11342FF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B15866AD-8AB5-4987-ACCA-D34C882676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8E69A6E8-FE3F-4C62-9622-F9FD106ECF1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D87BAC04-523F-422E-84E7-E2BBE32F5A8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B3A0297-84BC-4F6C-97DB-CDCB47DF99E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78FAAD37-784B-42A8-A92C-354BF44BB58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C09E108A-278C-4936-BA93-8D68B85589A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287" name="直線コネクタ 286">
          <a:extLst>
            <a:ext uri="{FF2B5EF4-FFF2-40B4-BE49-F238E27FC236}">
              <a16:creationId xmlns:a16="http://schemas.microsoft.com/office/drawing/2014/main" id="{29CF513C-C25F-495F-9F20-56E5297E637A}"/>
            </a:ext>
          </a:extLst>
        </xdr:cNvPr>
        <xdr:cNvCxnSpPr/>
      </xdr:nvCxnSpPr>
      <xdr:spPr>
        <a:xfrm flipV="1">
          <a:off x="4634865" y="13350239"/>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3B87E860-EDE2-46C2-B53E-0D05B73FE769}"/>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9" name="直線コネクタ 288">
          <a:extLst>
            <a:ext uri="{FF2B5EF4-FFF2-40B4-BE49-F238E27FC236}">
              <a16:creationId xmlns:a16="http://schemas.microsoft.com/office/drawing/2014/main" id="{09A6BC55-B368-4D1E-8FE4-406ECE8C40BE}"/>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1D79250B-8E60-4B5A-8BF4-FCB916D3FECD}"/>
            </a:ext>
          </a:extLst>
        </xdr:cNvPr>
        <xdr:cNvSpPr txBox="1"/>
      </xdr:nvSpPr>
      <xdr:spPr>
        <a:xfrm>
          <a:off x="4673600" y="1312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291" name="直線コネクタ 290">
          <a:extLst>
            <a:ext uri="{FF2B5EF4-FFF2-40B4-BE49-F238E27FC236}">
              <a16:creationId xmlns:a16="http://schemas.microsoft.com/office/drawing/2014/main" id="{1DB26EC5-9A09-438F-8343-9C16C4CD5477}"/>
            </a:ext>
          </a:extLst>
        </xdr:cNvPr>
        <xdr:cNvCxnSpPr/>
      </xdr:nvCxnSpPr>
      <xdr:spPr>
        <a:xfrm>
          <a:off x="4546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128288</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20C78978-BD33-4031-BE0E-914856668749}"/>
            </a:ext>
          </a:extLst>
        </xdr:cNvPr>
        <xdr:cNvSpPr txBox="1"/>
      </xdr:nvSpPr>
      <xdr:spPr>
        <a:xfrm>
          <a:off x="4673600" y="141871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105411</xdr:rowOff>
    </xdr:from>
    <xdr:to>
      <xdr:col>24</xdr:col>
      <xdr:colOff>114300</xdr:colOff>
      <xdr:row>84</xdr:row>
      <xdr:rowOff>35561</xdr:rowOff>
    </xdr:to>
    <xdr:sp macro="" textlink="">
      <xdr:nvSpPr>
        <xdr:cNvPr id="293" name="フローチャート: 判断 292">
          <a:extLst>
            <a:ext uri="{FF2B5EF4-FFF2-40B4-BE49-F238E27FC236}">
              <a16:creationId xmlns:a16="http://schemas.microsoft.com/office/drawing/2014/main" id="{E548389D-4796-470C-99C2-9FFCF2669CCB}"/>
            </a:ext>
          </a:extLst>
        </xdr:cNvPr>
        <xdr:cNvSpPr/>
      </xdr:nvSpPr>
      <xdr:spPr>
        <a:xfrm>
          <a:off x="45847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88264</xdr:rowOff>
    </xdr:from>
    <xdr:to>
      <xdr:col>20</xdr:col>
      <xdr:colOff>38100</xdr:colOff>
      <xdr:row>84</xdr:row>
      <xdr:rowOff>18414</xdr:rowOff>
    </xdr:to>
    <xdr:sp macro="" textlink="">
      <xdr:nvSpPr>
        <xdr:cNvPr id="294" name="フローチャート: 判断 293">
          <a:extLst>
            <a:ext uri="{FF2B5EF4-FFF2-40B4-BE49-F238E27FC236}">
              <a16:creationId xmlns:a16="http://schemas.microsoft.com/office/drawing/2014/main" id="{4AFB41CB-B360-43A0-ADD0-9E84403E8EDE}"/>
            </a:ext>
          </a:extLst>
        </xdr:cNvPr>
        <xdr:cNvSpPr/>
      </xdr:nvSpPr>
      <xdr:spPr>
        <a:xfrm>
          <a:off x="3746500" y="1431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61595</xdr:rowOff>
    </xdr:from>
    <xdr:to>
      <xdr:col>15</xdr:col>
      <xdr:colOff>101600</xdr:colOff>
      <xdr:row>83</xdr:row>
      <xdr:rowOff>163195</xdr:rowOff>
    </xdr:to>
    <xdr:sp macro="" textlink="">
      <xdr:nvSpPr>
        <xdr:cNvPr id="295" name="フローチャート: 判断 294">
          <a:extLst>
            <a:ext uri="{FF2B5EF4-FFF2-40B4-BE49-F238E27FC236}">
              <a16:creationId xmlns:a16="http://schemas.microsoft.com/office/drawing/2014/main" id="{DBB1FDE2-4A84-4F6F-90B6-C30D88242E90}"/>
            </a:ext>
          </a:extLst>
        </xdr:cNvPr>
        <xdr:cNvSpPr/>
      </xdr:nvSpPr>
      <xdr:spPr>
        <a:xfrm>
          <a:off x="2857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118745</xdr:rowOff>
    </xdr:from>
    <xdr:to>
      <xdr:col>10</xdr:col>
      <xdr:colOff>165100</xdr:colOff>
      <xdr:row>83</xdr:row>
      <xdr:rowOff>48895</xdr:rowOff>
    </xdr:to>
    <xdr:sp macro="" textlink="">
      <xdr:nvSpPr>
        <xdr:cNvPr id="296" name="フローチャート: 判断 295">
          <a:extLst>
            <a:ext uri="{FF2B5EF4-FFF2-40B4-BE49-F238E27FC236}">
              <a16:creationId xmlns:a16="http://schemas.microsoft.com/office/drawing/2014/main" id="{91FE8FA5-FFAF-4BCC-A07C-102612511A92}"/>
            </a:ext>
          </a:extLst>
        </xdr:cNvPr>
        <xdr:cNvSpPr/>
      </xdr:nvSpPr>
      <xdr:spPr>
        <a:xfrm>
          <a:off x="1968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105411</xdr:rowOff>
    </xdr:from>
    <xdr:to>
      <xdr:col>6</xdr:col>
      <xdr:colOff>38100</xdr:colOff>
      <xdr:row>82</xdr:row>
      <xdr:rowOff>35561</xdr:rowOff>
    </xdr:to>
    <xdr:sp macro="" textlink="">
      <xdr:nvSpPr>
        <xdr:cNvPr id="297" name="フローチャート: 判断 296">
          <a:extLst>
            <a:ext uri="{FF2B5EF4-FFF2-40B4-BE49-F238E27FC236}">
              <a16:creationId xmlns:a16="http://schemas.microsoft.com/office/drawing/2014/main" id="{1460760F-4E25-49C9-AD18-692C74346E54}"/>
            </a:ext>
          </a:extLst>
        </xdr:cNvPr>
        <xdr:cNvSpPr/>
      </xdr:nvSpPr>
      <xdr:spPr>
        <a:xfrm>
          <a:off x="1079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0B80815-6930-4531-9AA6-C9D53B5F949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85D58BA-AEED-4D4A-96EE-D90F89DDAB9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B899F3B-2772-426F-AFA7-B0F1F0AB80A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4F2CFBF-C912-48D4-9AF3-E3028D68D0E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B57D5AE-CD99-41B1-A93F-5C5C59CDF07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6350</xdr:rowOff>
    </xdr:from>
    <xdr:to>
      <xdr:col>24</xdr:col>
      <xdr:colOff>114300</xdr:colOff>
      <xdr:row>86</xdr:row>
      <xdr:rowOff>107950</xdr:rowOff>
    </xdr:to>
    <xdr:sp macro="" textlink="">
      <xdr:nvSpPr>
        <xdr:cNvPr id="303" name="楕円 302">
          <a:extLst>
            <a:ext uri="{FF2B5EF4-FFF2-40B4-BE49-F238E27FC236}">
              <a16:creationId xmlns:a16="http://schemas.microsoft.com/office/drawing/2014/main" id="{34D5C8C9-D016-4502-8E10-937FF2311A5F}"/>
            </a:ext>
          </a:extLst>
        </xdr:cNvPr>
        <xdr:cNvSpPr/>
      </xdr:nvSpPr>
      <xdr:spPr>
        <a:xfrm>
          <a:off x="45847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92727</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CE307F5B-13F9-4143-A954-24F298BA09B1}"/>
            </a:ext>
          </a:extLst>
        </xdr:cNvPr>
        <xdr:cNvSpPr txBox="1"/>
      </xdr:nvSpPr>
      <xdr:spPr>
        <a:xfrm>
          <a:off x="4673600" y="14665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166370</xdr:rowOff>
    </xdr:from>
    <xdr:to>
      <xdr:col>20</xdr:col>
      <xdr:colOff>38100</xdr:colOff>
      <xdr:row>86</xdr:row>
      <xdr:rowOff>96520</xdr:rowOff>
    </xdr:to>
    <xdr:sp macro="" textlink="">
      <xdr:nvSpPr>
        <xdr:cNvPr id="305" name="楕円 304">
          <a:extLst>
            <a:ext uri="{FF2B5EF4-FFF2-40B4-BE49-F238E27FC236}">
              <a16:creationId xmlns:a16="http://schemas.microsoft.com/office/drawing/2014/main" id="{258760AF-CAE0-4C45-A5A5-8CFF9114F7DD}"/>
            </a:ext>
          </a:extLst>
        </xdr:cNvPr>
        <xdr:cNvSpPr/>
      </xdr:nvSpPr>
      <xdr:spPr>
        <a:xfrm>
          <a:off x="3746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45720</xdr:rowOff>
    </xdr:from>
    <xdr:to>
      <xdr:col>24</xdr:col>
      <xdr:colOff>63500</xdr:colOff>
      <xdr:row>86</xdr:row>
      <xdr:rowOff>57150</xdr:rowOff>
    </xdr:to>
    <xdr:cxnSp macro="">
      <xdr:nvCxnSpPr>
        <xdr:cNvPr id="306" name="直線コネクタ 305">
          <a:extLst>
            <a:ext uri="{FF2B5EF4-FFF2-40B4-BE49-F238E27FC236}">
              <a16:creationId xmlns:a16="http://schemas.microsoft.com/office/drawing/2014/main" id="{DFC4ABAC-EB83-4844-B25E-687AB5495108}"/>
            </a:ext>
          </a:extLst>
        </xdr:cNvPr>
        <xdr:cNvCxnSpPr/>
      </xdr:nvCxnSpPr>
      <xdr:spPr>
        <a:xfrm>
          <a:off x="3797300" y="147904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154939</xdr:rowOff>
    </xdr:from>
    <xdr:to>
      <xdr:col>15</xdr:col>
      <xdr:colOff>101600</xdr:colOff>
      <xdr:row>86</xdr:row>
      <xdr:rowOff>85089</xdr:rowOff>
    </xdr:to>
    <xdr:sp macro="" textlink="">
      <xdr:nvSpPr>
        <xdr:cNvPr id="307" name="楕円 306">
          <a:extLst>
            <a:ext uri="{FF2B5EF4-FFF2-40B4-BE49-F238E27FC236}">
              <a16:creationId xmlns:a16="http://schemas.microsoft.com/office/drawing/2014/main" id="{52ED0208-7D0C-432B-AFF6-CABC677D3E0A}"/>
            </a:ext>
          </a:extLst>
        </xdr:cNvPr>
        <xdr:cNvSpPr/>
      </xdr:nvSpPr>
      <xdr:spPr>
        <a:xfrm>
          <a:off x="2857500" y="147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34289</xdr:rowOff>
    </xdr:from>
    <xdr:to>
      <xdr:col>19</xdr:col>
      <xdr:colOff>177800</xdr:colOff>
      <xdr:row>86</xdr:row>
      <xdr:rowOff>45720</xdr:rowOff>
    </xdr:to>
    <xdr:cxnSp macro="">
      <xdr:nvCxnSpPr>
        <xdr:cNvPr id="308" name="直線コネクタ 307">
          <a:extLst>
            <a:ext uri="{FF2B5EF4-FFF2-40B4-BE49-F238E27FC236}">
              <a16:creationId xmlns:a16="http://schemas.microsoft.com/office/drawing/2014/main" id="{EB6FD6A4-E727-4716-841C-EF7113201F3A}"/>
            </a:ext>
          </a:extLst>
        </xdr:cNvPr>
        <xdr:cNvCxnSpPr/>
      </xdr:nvCxnSpPr>
      <xdr:spPr>
        <a:xfrm>
          <a:off x="2908300" y="147789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132080</xdr:rowOff>
    </xdr:from>
    <xdr:to>
      <xdr:col>10</xdr:col>
      <xdr:colOff>165100</xdr:colOff>
      <xdr:row>86</xdr:row>
      <xdr:rowOff>62230</xdr:rowOff>
    </xdr:to>
    <xdr:sp macro="" textlink="">
      <xdr:nvSpPr>
        <xdr:cNvPr id="309" name="楕円 308">
          <a:extLst>
            <a:ext uri="{FF2B5EF4-FFF2-40B4-BE49-F238E27FC236}">
              <a16:creationId xmlns:a16="http://schemas.microsoft.com/office/drawing/2014/main" id="{F1C21AF4-682A-433E-BAAD-6946726E3D6E}"/>
            </a:ext>
          </a:extLst>
        </xdr:cNvPr>
        <xdr:cNvSpPr/>
      </xdr:nvSpPr>
      <xdr:spPr>
        <a:xfrm>
          <a:off x="1968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11430</xdr:rowOff>
    </xdr:from>
    <xdr:to>
      <xdr:col>15</xdr:col>
      <xdr:colOff>50800</xdr:colOff>
      <xdr:row>86</xdr:row>
      <xdr:rowOff>34289</xdr:rowOff>
    </xdr:to>
    <xdr:cxnSp macro="">
      <xdr:nvCxnSpPr>
        <xdr:cNvPr id="310" name="直線コネクタ 309">
          <a:extLst>
            <a:ext uri="{FF2B5EF4-FFF2-40B4-BE49-F238E27FC236}">
              <a16:creationId xmlns:a16="http://schemas.microsoft.com/office/drawing/2014/main" id="{075AD60A-40B0-4465-88F6-B272F84A1018}"/>
            </a:ext>
          </a:extLst>
        </xdr:cNvPr>
        <xdr:cNvCxnSpPr/>
      </xdr:nvCxnSpPr>
      <xdr:spPr>
        <a:xfrm>
          <a:off x="2019300" y="147561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101600</xdr:rowOff>
    </xdr:from>
    <xdr:to>
      <xdr:col>6</xdr:col>
      <xdr:colOff>38100</xdr:colOff>
      <xdr:row>86</xdr:row>
      <xdr:rowOff>31750</xdr:rowOff>
    </xdr:to>
    <xdr:sp macro="" textlink="">
      <xdr:nvSpPr>
        <xdr:cNvPr id="311" name="楕円 310">
          <a:extLst>
            <a:ext uri="{FF2B5EF4-FFF2-40B4-BE49-F238E27FC236}">
              <a16:creationId xmlns:a16="http://schemas.microsoft.com/office/drawing/2014/main" id="{583A91DF-DBB9-4F84-BFB9-9316EC0768F9}"/>
            </a:ext>
          </a:extLst>
        </xdr:cNvPr>
        <xdr:cNvSpPr/>
      </xdr:nvSpPr>
      <xdr:spPr>
        <a:xfrm>
          <a:off x="1079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152400</xdr:rowOff>
    </xdr:from>
    <xdr:to>
      <xdr:col>10</xdr:col>
      <xdr:colOff>114300</xdr:colOff>
      <xdr:row>86</xdr:row>
      <xdr:rowOff>11430</xdr:rowOff>
    </xdr:to>
    <xdr:cxnSp macro="">
      <xdr:nvCxnSpPr>
        <xdr:cNvPr id="312" name="直線コネクタ 311">
          <a:extLst>
            <a:ext uri="{FF2B5EF4-FFF2-40B4-BE49-F238E27FC236}">
              <a16:creationId xmlns:a16="http://schemas.microsoft.com/office/drawing/2014/main" id="{7EF2B489-66C2-4BC9-8A59-CF4BAF7F24AA}"/>
            </a:ext>
          </a:extLst>
        </xdr:cNvPr>
        <xdr:cNvCxnSpPr/>
      </xdr:nvCxnSpPr>
      <xdr:spPr>
        <a:xfrm>
          <a:off x="1130300" y="147256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34941</xdr:rowOff>
    </xdr:from>
    <xdr:ext cx="405111" cy="259045"/>
    <xdr:sp macro="" textlink="">
      <xdr:nvSpPr>
        <xdr:cNvPr id="313" name="n_1aveValue【公営住宅】&#10;有形固定資産減価償却率">
          <a:extLst>
            <a:ext uri="{FF2B5EF4-FFF2-40B4-BE49-F238E27FC236}">
              <a16:creationId xmlns:a16="http://schemas.microsoft.com/office/drawing/2014/main" id="{E1D208B4-28DF-43BD-BB6B-6F5EF1116350}"/>
            </a:ext>
          </a:extLst>
        </xdr:cNvPr>
        <xdr:cNvSpPr txBox="1"/>
      </xdr:nvSpPr>
      <xdr:spPr>
        <a:xfrm>
          <a:off x="3582044" y="1409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8272</xdr:rowOff>
    </xdr:from>
    <xdr:ext cx="405111" cy="259045"/>
    <xdr:sp macro="" textlink="">
      <xdr:nvSpPr>
        <xdr:cNvPr id="314" name="n_2aveValue【公営住宅】&#10;有形固定資産減価償却率">
          <a:extLst>
            <a:ext uri="{FF2B5EF4-FFF2-40B4-BE49-F238E27FC236}">
              <a16:creationId xmlns:a16="http://schemas.microsoft.com/office/drawing/2014/main" id="{9A7EB1BF-1DB4-47C5-AA9F-13F08078451F}"/>
            </a:ext>
          </a:extLst>
        </xdr:cNvPr>
        <xdr:cNvSpPr txBox="1"/>
      </xdr:nvSpPr>
      <xdr:spPr>
        <a:xfrm>
          <a:off x="2705744" y="1406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65422</xdr:rowOff>
    </xdr:from>
    <xdr:ext cx="405111" cy="259045"/>
    <xdr:sp macro="" textlink="">
      <xdr:nvSpPr>
        <xdr:cNvPr id="315" name="n_3aveValue【公営住宅】&#10;有形固定資産減価償却率">
          <a:extLst>
            <a:ext uri="{FF2B5EF4-FFF2-40B4-BE49-F238E27FC236}">
              <a16:creationId xmlns:a16="http://schemas.microsoft.com/office/drawing/2014/main" id="{A1F02148-5973-479C-86AC-CD52A27424AD}"/>
            </a:ext>
          </a:extLst>
        </xdr:cNvPr>
        <xdr:cNvSpPr txBox="1"/>
      </xdr:nvSpPr>
      <xdr:spPr>
        <a:xfrm>
          <a:off x="181674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52088</xdr:rowOff>
    </xdr:from>
    <xdr:ext cx="405111" cy="259045"/>
    <xdr:sp macro="" textlink="">
      <xdr:nvSpPr>
        <xdr:cNvPr id="316" name="n_4aveValue【公営住宅】&#10;有形固定資産減価償却率">
          <a:extLst>
            <a:ext uri="{FF2B5EF4-FFF2-40B4-BE49-F238E27FC236}">
              <a16:creationId xmlns:a16="http://schemas.microsoft.com/office/drawing/2014/main" id="{25AEF966-A039-4C6A-968E-D73A168C7B17}"/>
            </a:ext>
          </a:extLst>
        </xdr:cNvPr>
        <xdr:cNvSpPr txBox="1"/>
      </xdr:nvSpPr>
      <xdr:spPr>
        <a:xfrm>
          <a:off x="927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87647</xdr:rowOff>
    </xdr:from>
    <xdr:ext cx="405111" cy="259045"/>
    <xdr:sp macro="" textlink="">
      <xdr:nvSpPr>
        <xdr:cNvPr id="317" name="n_1mainValue【公営住宅】&#10;有形固定資産減価償却率">
          <a:extLst>
            <a:ext uri="{FF2B5EF4-FFF2-40B4-BE49-F238E27FC236}">
              <a16:creationId xmlns:a16="http://schemas.microsoft.com/office/drawing/2014/main" id="{8D9B40E9-F3ED-4410-8A55-AE41AEA9B2C7}"/>
            </a:ext>
          </a:extLst>
        </xdr:cNvPr>
        <xdr:cNvSpPr txBox="1"/>
      </xdr:nvSpPr>
      <xdr:spPr>
        <a:xfrm>
          <a:off x="3582044"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76216</xdr:rowOff>
    </xdr:from>
    <xdr:ext cx="405111" cy="259045"/>
    <xdr:sp macro="" textlink="">
      <xdr:nvSpPr>
        <xdr:cNvPr id="318" name="n_2mainValue【公営住宅】&#10;有形固定資産減価償却率">
          <a:extLst>
            <a:ext uri="{FF2B5EF4-FFF2-40B4-BE49-F238E27FC236}">
              <a16:creationId xmlns:a16="http://schemas.microsoft.com/office/drawing/2014/main" id="{0AE3FA7C-B228-40C6-B418-E166375AC1F1}"/>
            </a:ext>
          </a:extLst>
        </xdr:cNvPr>
        <xdr:cNvSpPr txBox="1"/>
      </xdr:nvSpPr>
      <xdr:spPr>
        <a:xfrm>
          <a:off x="2705744" y="1482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53357</xdr:rowOff>
    </xdr:from>
    <xdr:ext cx="405111" cy="259045"/>
    <xdr:sp macro="" textlink="">
      <xdr:nvSpPr>
        <xdr:cNvPr id="319" name="n_3mainValue【公営住宅】&#10;有形固定資産減価償却率">
          <a:extLst>
            <a:ext uri="{FF2B5EF4-FFF2-40B4-BE49-F238E27FC236}">
              <a16:creationId xmlns:a16="http://schemas.microsoft.com/office/drawing/2014/main" id="{7B51E4B6-89AD-4768-9FE8-33D9149ADAB1}"/>
            </a:ext>
          </a:extLst>
        </xdr:cNvPr>
        <xdr:cNvSpPr txBox="1"/>
      </xdr:nvSpPr>
      <xdr:spPr>
        <a:xfrm>
          <a:off x="1816744" y="1479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22877</xdr:rowOff>
    </xdr:from>
    <xdr:ext cx="405111" cy="259045"/>
    <xdr:sp macro="" textlink="">
      <xdr:nvSpPr>
        <xdr:cNvPr id="320" name="n_4mainValue【公営住宅】&#10;有形固定資産減価償却率">
          <a:extLst>
            <a:ext uri="{FF2B5EF4-FFF2-40B4-BE49-F238E27FC236}">
              <a16:creationId xmlns:a16="http://schemas.microsoft.com/office/drawing/2014/main" id="{20F2A0D8-F87B-41A6-AFC6-FD1662EB9434}"/>
            </a:ext>
          </a:extLst>
        </xdr:cNvPr>
        <xdr:cNvSpPr txBox="1"/>
      </xdr:nvSpPr>
      <xdr:spPr>
        <a:xfrm>
          <a:off x="927744" y="1476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4BCB135C-41ED-4758-B8DB-C25B4D6F07E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93C1C749-B323-40BD-922E-EE6D317ED8C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44E9DB5D-901C-49A0-9C8F-156815F9640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CB2E11BB-B587-41C4-819F-E04BB270DCF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D15BC6CB-213E-4CD5-9D41-78DEDD0CD71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E4FE1F0A-9D0F-483A-AC05-75098E51548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ED381D0D-5092-4FDD-A563-44FBA8B8ECB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6C389D3B-6BD3-42C2-9A89-55C1FBB886B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E7BB2930-F950-4B1B-BF83-A005B82164E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9C2086DF-5DF4-4513-98AD-D485C5853D1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2CA55494-E391-49B0-A21A-090439CB39B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EF396280-5C37-43EC-B9A0-D5874D1FC8E8}"/>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FBFC2782-26D4-4CE6-A93F-8C441199230F}"/>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C89A82F6-3AA7-43B1-BC5F-EFB0CF8DE7CD}"/>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50D44B3C-7567-45B3-AEDA-E06502772D8D}"/>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7F661307-F3BB-49EE-928C-7C1E63880FFA}"/>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BCDEC13B-359E-442E-95BF-A8FBB4A35A09}"/>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667F7AF1-03E7-4BAE-957E-B587C9B87E73}"/>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EB057D19-5FFF-428E-8EF8-1AEFE5BBA114}"/>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50329E0B-B96A-4729-B180-25F276DF2D84}"/>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2DD8C07F-B6FB-4D35-A26A-CFD1D8A5C9DC}"/>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2686BD98-40C9-46EF-8BC4-2A86C495E5A3}"/>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D24E8395-0BAA-42E1-A287-0BAA37926CC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BE62791C-0912-424E-832B-53E4CB682BCC}"/>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F5FC46F4-0F1A-4DDE-AC0A-7909CF9B566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23078</xdr:rowOff>
    </xdr:from>
    <xdr:to>
      <xdr:col>54</xdr:col>
      <xdr:colOff>189865</xdr:colOff>
      <xdr:row>86</xdr:row>
      <xdr:rowOff>166443</xdr:rowOff>
    </xdr:to>
    <xdr:cxnSp macro="">
      <xdr:nvCxnSpPr>
        <xdr:cNvPr id="346" name="直線コネクタ 345">
          <a:extLst>
            <a:ext uri="{FF2B5EF4-FFF2-40B4-BE49-F238E27FC236}">
              <a16:creationId xmlns:a16="http://schemas.microsoft.com/office/drawing/2014/main" id="{037B27BD-47D8-4E8F-A2F0-E20608CE3544}"/>
            </a:ext>
          </a:extLst>
        </xdr:cNvPr>
        <xdr:cNvCxnSpPr/>
      </xdr:nvCxnSpPr>
      <xdr:spPr>
        <a:xfrm flipV="1">
          <a:off x="10476865" y="13396178"/>
          <a:ext cx="0" cy="151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170270</xdr:rowOff>
    </xdr:from>
    <xdr:ext cx="469744" cy="259045"/>
    <xdr:sp macro="" textlink="">
      <xdr:nvSpPr>
        <xdr:cNvPr id="347" name="【公営住宅】&#10;一人当たり面積最小値テキスト">
          <a:extLst>
            <a:ext uri="{FF2B5EF4-FFF2-40B4-BE49-F238E27FC236}">
              <a16:creationId xmlns:a16="http://schemas.microsoft.com/office/drawing/2014/main" id="{2E736EB6-FA36-47B9-8C54-A06D2F2394FD}"/>
            </a:ext>
          </a:extLst>
        </xdr:cNvPr>
        <xdr:cNvSpPr txBox="1"/>
      </xdr:nvSpPr>
      <xdr:spPr>
        <a:xfrm>
          <a:off x="10515600" y="1491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166443</xdr:rowOff>
    </xdr:from>
    <xdr:to>
      <xdr:col>55</xdr:col>
      <xdr:colOff>88900</xdr:colOff>
      <xdr:row>86</xdr:row>
      <xdr:rowOff>166443</xdr:rowOff>
    </xdr:to>
    <xdr:cxnSp macro="">
      <xdr:nvCxnSpPr>
        <xdr:cNvPr id="348" name="直線コネクタ 347">
          <a:extLst>
            <a:ext uri="{FF2B5EF4-FFF2-40B4-BE49-F238E27FC236}">
              <a16:creationId xmlns:a16="http://schemas.microsoft.com/office/drawing/2014/main" id="{B2474C47-CFA3-4936-9074-8C39790DD321}"/>
            </a:ext>
          </a:extLst>
        </xdr:cNvPr>
        <xdr:cNvCxnSpPr/>
      </xdr:nvCxnSpPr>
      <xdr:spPr>
        <a:xfrm>
          <a:off x="10388600" y="1491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141205</xdr:rowOff>
    </xdr:from>
    <xdr:ext cx="469744" cy="259045"/>
    <xdr:sp macro="" textlink="">
      <xdr:nvSpPr>
        <xdr:cNvPr id="349" name="【公営住宅】&#10;一人当たり面積最大値テキスト">
          <a:extLst>
            <a:ext uri="{FF2B5EF4-FFF2-40B4-BE49-F238E27FC236}">
              <a16:creationId xmlns:a16="http://schemas.microsoft.com/office/drawing/2014/main" id="{FC52D00A-1D32-4CC0-BB17-02A5DA5E0CF9}"/>
            </a:ext>
          </a:extLst>
        </xdr:cNvPr>
        <xdr:cNvSpPr txBox="1"/>
      </xdr:nvSpPr>
      <xdr:spPr>
        <a:xfrm>
          <a:off x="10515600" y="1317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23078</xdr:rowOff>
    </xdr:from>
    <xdr:to>
      <xdr:col>55</xdr:col>
      <xdr:colOff>88900</xdr:colOff>
      <xdr:row>78</xdr:row>
      <xdr:rowOff>23078</xdr:rowOff>
    </xdr:to>
    <xdr:cxnSp macro="">
      <xdr:nvCxnSpPr>
        <xdr:cNvPr id="350" name="直線コネクタ 349">
          <a:extLst>
            <a:ext uri="{FF2B5EF4-FFF2-40B4-BE49-F238E27FC236}">
              <a16:creationId xmlns:a16="http://schemas.microsoft.com/office/drawing/2014/main" id="{95A9B306-D394-4B62-B36C-D9B60FA54197}"/>
            </a:ext>
          </a:extLst>
        </xdr:cNvPr>
        <xdr:cNvCxnSpPr/>
      </xdr:nvCxnSpPr>
      <xdr:spPr>
        <a:xfrm>
          <a:off x="10388600" y="1339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91820</xdr:rowOff>
    </xdr:from>
    <xdr:ext cx="469744" cy="259045"/>
    <xdr:sp macro="" textlink="">
      <xdr:nvSpPr>
        <xdr:cNvPr id="351" name="【公営住宅】&#10;一人当たり面積平均値テキスト">
          <a:extLst>
            <a:ext uri="{FF2B5EF4-FFF2-40B4-BE49-F238E27FC236}">
              <a16:creationId xmlns:a16="http://schemas.microsoft.com/office/drawing/2014/main" id="{4C359794-8EEE-42FC-B4F5-67808AC7C9A7}"/>
            </a:ext>
          </a:extLst>
        </xdr:cNvPr>
        <xdr:cNvSpPr txBox="1"/>
      </xdr:nvSpPr>
      <xdr:spPr>
        <a:xfrm>
          <a:off x="10515600" y="14493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68943</xdr:rowOff>
    </xdr:from>
    <xdr:to>
      <xdr:col>55</xdr:col>
      <xdr:colOff>50800</xdr:colOff>
      <xdr:row>85</xdr:row>
      <xdr:rowOff>170543</xdr:rowOff>
    </xdr:to>
    <xdr:sp macro="" textlink="">
      <xdr:nvSpPr>
        <xdr:cNvPr id="352" name="フローチャート: 判断 351">
          <a:extLst>
            <a:ext uri="{FF2B5EF4-FFF2-40B4-BE49-F238E27FC236}">
              <a16:creationId xmlns:a16="http://schemas.microsoft.com/office/drawing/2014/main" id="{E52AD931-6BEB-43A6-8ED9-2778C00A7798}"/>
            </a:ext>
          </a:extLst>
        </xdr:cNvPr>
        <xdr:cNvSpPr/>
      </xdr:nvSpPr>
      <xdr:spPr>
        <a:xfrm>
          <a:off x="10426700" y="1464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66167</xdr:rowOff>
    </xdr:from>
    <xdr:to>
      <xdr:col>50</xdr:col>
      <xdr:colOff>165100</xdr:colOff>
      <xdr:row>85</xdr:row>
      <xdr:rowOff>167767</xdr:rowOff>
    </xdr:to>
    <xdr:sp macro="" textlink="">
      <xdr:nvSpPr>
        <xdr:cNvPr id="353" name="フローチャート: 判断 352">
          <a:extLst>
            <a:ext uri="{FF2B5EF4-FFF2-40B4-BE49-F238E27FC236}">
              <a16:creationId xmlns:a16="http://schemas.microsoft.com/office/drawing/2014/main" id="{B49DB6E3-98DF-4FD9-9A57-3B432E004DD3}"/>
            </a:ext>
          </a:extLst>
        </xdr:cNvPr>
        <xdr:cNvSpPr/>
      </xdr:nvSpPr>
      <xdr:spPr>
        <a:xfrm>
          <a:off x="9588500" y="1463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74332</xdr:rowOff>
    </xdr:from>
    <xdr:to>
      <xdr:col>46</xdr:col>
      <xdr:colOff>38100</xdr:colOff>
      <xdr:row>86</xdr:row>
      <xdr:rowOff>4482</xdr:rowOff>
    </xdr:to>
    <xdr:sp macro="" textlink="">
      <xdr:nvSpPr>
        <xdr:cNvPr id="354" name="フローチャート: 判断 353">
          <a:extLst>
            <a:ext uri="{FF2B5EF4-FFF2-40B4-BE49-F238E27FC236}">
              <a16:creationId xmlns:a16="http://schemas.microsoft.com/office/drawing/2014/main" id="{3745E6BB-EE43-412A-8FB6-D54EBA3905C1}"/>
            </a:ext>
          </a:extLst>
        </xdr:cNvPr>
        <xdr:cNvSpPr/>
      </xdr:nvSpPr>
      <xdr:spPr>
        <a:xfrm>
          <a:off x="86995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155158</xdr:rowOff>
    </xdr:from>
    <xdr:to>
      <xdr:col>41</xdr:col>
      <xdr:colOff>101600</xdr:colOff>
      <xdr:row>86</xdr:row>
      <xdr:rowOff>85308</xdr:rowOff>
    </xdr:to>
    <xdr:sp macro="" textlink="">
      <xdr:nvSpPr>
        <xdr:cNvPr id="355" name="フローチャート: 判断 354">
          <a:extLst>
            <a:ext uri="{FF2B5EF4-FFF2-40B4-BE49-F238E27FC236}">
              <a16:creationId xmlns:a16="http://schemas.microsoft.com/office/drawing/2014/main" id="{5AECC38C-282B-4B7B-9F77-BBD00CD71DF6}"/>
            </a:ext>
          </a:extLst>
        </xdr:cNvPr>
        <xdr:cNvSpPr/>
      </xdr:nvSpPr>
      <xdr:spPr>
        <a:xfrm>
          <a:off x="7810500" y="1472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157770</xdr:rowOff>
    </xdr:from>
    <xdr:to>
      <xdr:col>36</xdr:col>
      <xdr:colOff>165100</xdr:colOff>
      <xdr:row>86</xdr:row>
      <xdr:rowOff>87920</xdr:rowOff>
    </xdr:to>
    <xdr:sp macro="" textlink="">
      <xdr:nvSpPr>
        <xdr:cNvPr id="356" name="フローチャート: 判断 355">
          <a:extLst>
            <a:ext uri="{FF2B5EF4-FFF2-40B4-BE49-F238E27FC236}">
              <a16:creationId xmlns:a16="http://schemas.microsoft.com/office/drawing/2014/main" id="{982F3FD3-F8B2-495C-8087-44146366FF9B}"/>
            </a:ext>
          </a:extLst>
        </xdr:cNvPr>
        <xdr:cNvSpPr/>
      </xdr:nvSpPr>
      <xdr:spPr>
        <a:xfrm>
          <a:off x="6921500" y="1473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49DB539F-E560-4286-909C-33DF5F25C56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AF241FA-C3B3-4CAE-84FE-BC6772E5601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C50E4CC3-0FD9-4FB1-A24C-5E8E801B496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515B1830-81A9-43FF-A8A8-4EACC6617CC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7BD13E96-2F29-46B3-9C7A-AD9A3CF4CD0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155158</xdr:rowOff>
    </xdr:from>
    <xdr:to>
      <xdr:col>55</xdr:col>
      <xdr:colOff>50800</xdr:colOff>
      <xdr:row>86</xdr:row>
      <xdr:rowOff>85308</xdr:rowOff>
    </xdr:to>
    <xdr:sp macro="" textlink="">
      <xdr:nvSpPr>
        <xdr:cNvPr id="362" name="楕円 361">
          <a:extLst>
            <a:ext uri="{FF2B5EF4-FFF2-40B4-BE49-F238E27FC236}">
              <a16:creationId xmlns:a16="http://schemas.microsoft.com/office/drawing/2014/main" id="{6E8F8EB2-834A-4414-9504-EB33B7E9DFA7}"/>
            </a:ext>
          </a:extLst>
        </xdr:cNvPr>
        <xdr:cNvSpPr/>
      </xdr:nvSpPr>
      <xdr:spPr>
        <a:xfrm>
          <a:off x="10426700" y="1472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133585</xdr:rowOff>
    </xdr:from>
    <xdr:ext cx="469744" cy="259045"/>
    <xdr:sp macro="" textlink="">
      <xdr:nvSpPr>
        <xdr:cNvPr id="363" name="【公営住宅】&#10;一人当たり面積該当値テキスト">
          <a:extLst>
            <a:ext uri="{FF2B5EF4-FFF2-40B4-BE49-F238E27FC236}">
              <a16:creationId xmlns:a16="http://schemas.microsoft.com/office/drawing/2014/main" id="{F0C89C52-0517-4D3B-9A35-57C2BE6080D6}"/>
            </a:ext>
          </a:extLst>
        </xdr:cNvPr>
        <xdr:cNvSpPr txBox="1"/>
      </xdr:nvSpPr>
      <xdr:spPr>
        <a:xfrm>
          <a:off x="10515600" y="1470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158260</xdr:rowOff>
    </xdr:from>
    <xdr:to>
      <xdr:col>50</xdr:col>
      <xdr:colOff>165100</xdr:colOff>
      <xdr:row>86</xdr:row>
      <xdr:rowOff>88410</xdr:rowOff>
    </xdr:to>
    <xdr:sp macro="" textlink="">
      <xdr:nvSpPr>
        <xdr:cNvPr id="364" name="楕円 363">
          <a:extLst>
            <a:ext uri="{FF2B5EF4-FFF2-40B4-BE49-F238E27FC236}">
              <a16:creationId xmlns:a16="http://schemas.microsoft.com/office/drawing/2014/main" id="{0F113B63-A637-426B-8A98-732F7FEB4BEE}"/>
            </a:ext>
          </a:extLst>
        </xdr:cNvPr>
        <xdr:cNvSpPr/>
      </xdr:nvSpPr>
      <xdr:spPr>
        <a:xfrm>
          <a:off x="9588500" y="1473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34508</xdr:rowOff>
    </xdr:from>
    <xdr:to>
      <xdr:col>55</xdr:col>
      <xdr:colOff>0</xdr:colOff>
      <xdr:row>86</xdr:row>
      <xdr:rowOff>37610</xdr:rowOff>
    </xdr:to>
    <xdr:cxnSp macro="">
      <xdr:nvCxnSpPr>
        <xdr:cNvPr id="365" name="直線コネクタ 364">
          <a:extLst>
            <a:ext uri="{FF2B5EF4-FFF2-40B4-BE49-F238E27FC236}">
              <a16:creationId xmlns:a16="http://schemas.microsoft.com/office/drawing/2014/main" id="{154EE342-493A-4065-9AEF-099E4A9C29EA}"/>
            </a:ext>
          </a:extLst>
        </xdr:cNvPr>
        <xdr:cNvCxnSpPr/>
      </xdr:nvCxnSpPr>
      <xdr:spPr>
        <a:xfrm flipV="1">
          <a:off x="9639300" y="14779208"/>
          <a:ext cx="8382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161689</xdr:rowOff>
    </xdr:from>
    <xdr:to>
      <xdr:col>46</xdr:col>
      <xdr:colOff>38100</xdr:colOff>
      <xdr:row>86</xdr:row>
      <xdr:rowOff>91839</xdr:rowOff>
    </xdr:to>
    <xdr:sp macro="" textlink="">
      <xdr:nvSpPr>
        <xdr:cNvPr id="366" name="楕円 365">
          <a:extLst>
            <a:ext uri="{FF2B5EF4-FFF2-40B4-BE49-F238E27FC236}">
              <a16:creationId xmlns:a16="http://schemas.microsoft.com/office/drawing/2014/main" id="{DF34515F-D1C5-46D1-B269-0040549BDE13}"/>
            </a:ext>
          </a:extLst>
        </xdr:cNvPr>
        <xdr:cNvSpPr/>
      </xdr:nvSpPr>
      <xdr:spPr>
        <a:xfrm>
          <a:off x="8699500" y="1473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37610</xdr:rowOff>
    </xdr:from>
    <xdr:to>
      <xdr:col>50</xdr:col>
      <xdr:colOff>114300</xdr:colOff>
      <xdr:row>86</xdr:row>
      <xdr:rowOff>41039</xdr:rowOff>
    </xdr:to>
    <xdr:cxnSp macro="">
      <xdr:nvCxnSpPr>
        <xdr:cNvPr id="367" name="直線コネクタ 366">
          <a:extLst>
            <a:ext uri="{FF2B5EF4-FFF2-40B4-BE49-F238E27FC236}">
              <a16:creationId xmlns:a16="http://schemas.microsoft.com/office/drawing/2014/main" id="{288876DD-A494-4745-8C29-EEC2331A8D26}"/>
            </a:ext>
          </a:extLst>
        </xdr:cNvPr>
        <xdr:cNvCxnSpPr/>
      </xdr:nvCxnSpPr>
      <xdr:spPr>
        <a:xfrm flipV="1">
          <a:off x="8750300" y="14782310"/>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164954</xdr:rowOff>
    </xdr:from>
    <xdr:to>
      <xdr:col>41</xdr:col>
      <xdr:colOff>101600</xdr:colOff>
      <xdr:row>86</xdr:row>
      <xdr:rowOff>95104</xdr:rowOff>
    </xdr:to>
    <xdr:sp macro="" textlink="">
      <xdr:nvSpPr>
        <xdr:cNvPr id="368" name="楕円 367">
          <a:extLst>
            <a:ext uri="{FF2B5EF4-FFF2-40B4-BE49-F238E27FC236}">
              <a16:creationId xmlns:a16="http://schemas.microsoft.com/office/drawing/2014/main" id="{3127548F-0D4A-4A39-AA5C-D3D1B79D8C7C}"/>
            </a:ext>
          </a:extLst>
        </xdr:cNvPr>
        <xdr:cNvSpPr/>
      </xdr:nvSpPr>
      <xdr:spPr>
        <a:xfrm>
          <a:off x="7810500" y="1473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41039</xdr:rowOff>
    </xdr:from>
    <xdr:to>
      <xdr:col>45</xdr:col>
      <xdr:colOff>177800</xdr:colOff>
      <xdr:row>86</xdr:row>
      <xdr:rowOff>44304</xdr:rowOff>
    </xdr:to>
    <xdr:cxnSp macro="">
      <xdr:nvCxnSpPr>
        <xdr:cNvPr id="369" name="直線コネクタ 368">
          <a:extLst>
            <a:ext uri="{FF2B5EF4-FFF2-40B4-BE49-F238E27FC236}">
              <a16:creationId xmlns:a16="http://schemas.microsoft.com/office/drawing/2014/main" id="{0C7C3681-795C-46D3-8945-D127FA312560}"/>
            </a:ext>
          </a:extLst>
        </xdr:cNvPr>
        <xdr:cNvCxnSpPr/>
      </xdr:nvCxnSpPr>
      <xdr:spPr>
        <a:xfrm flipV="1">
          <a:off x="7861300" y="1478573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168221</xdr:rowOff>
    </xdr:from>
    <xdr:to>
      <xdr:col>36</xdr:col>
      <xdr:colOff>165100</xdr:colOff>
      <xdr:row>86</xdr:row>
      <xdr:rowOff>98371</xdr:rowOff>
    </xdr:to>
    <xdr:sp macro="" textlink="">
      <xdr:nvSpPr>
        <xdr:cNvPr id="370" name="楕円 369">
          <a:extLst>
            <a:ext uri="{FF2B5EF4-FFF2-40B4-BE49-F238E27FC236}">
              <a16:creationId xmlns:a16="http://schemas.microsoft.com/office/drawing/2014/main" id="{53DCB744-D839-4B5B-8C4C-B1A0BEF1CCB5}"/>
            </a:ext>
          </a:extLst>
        </xdr:cNvPr>
        <xdr:cNvSpPr/>
      </xdr:nvSpPr>
      <xdr:spPr>
        <a:xfrm>
          <a:off x="6921500" y="1474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44304</xdr:rowOff>
    </xdr:from>
    <xdr:to>
      <xdr:col>41</xdr:col>
      <xdr:colOff>50800</xdr:colOff>
      <xdr:row>86</xdr:row>
      <xdr:rowOff>47571</xdr:rowOff>
    </xdr:to>
    <xdr:cxnSp macro="">
      <xdr:nvCxnSpPr>
        <xdr:cNvPr id="371" name="直線コネクタ 370">
          <a:extLst>
            <a:ext uri="{FF2B5EF4-FFF2-40B4-BE49-F238E27FC236}">
              <a16:creationId xmlns:a16="http://schemas.microsoft.com/office/drawing/2014/main" id="{C429537C-3ED6-476A-85A6-95F47B139317}"/>
            </a:ext>
          </a:extLst>
        </xdr:cNvPr>
        <xdr:cNvCxnSpPr/>
      </xdr:nvCxnSpPr>
      <xdr:spPr>
        <a:xfrm flipV="1">
          <a:off x="6972300" y="14789004"/>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12844</xdr:rowOff>
    </xdr:from>
    <xdr:ext cx="469744" cy="259045"/>
    <xdr:sp macro="" textlink="">
      <xdr:nvSpPr>
        <xdr:cNvPr id="372" name="n_1aveValue【公営住宅】&#10;一人当たり面積">
          <a:extLst>
            <a:ext uri="{FF2B5EF4-FFF2-40B4-BE49-F238E27FC236}">
              <a16:creationId xmlns:a16="http://schemas.microsoft.com/office/drawing/2014/main" id="{BB18994D-FE47-4696-BE45-311C20DA02AD}"/>
            </a:ext>
          </a:extLst>
        </xdr:cNvPr>
        <xdr:cNvSpPr txBox="1"/>
      </xdr:nvSpPr>
      <xdr:spPr>
        <a:xfrm>
          <a:off x="9391727" y="1441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21009</xdr:rowOff>
    </xdr:from>
    <xdr:ext cx="469744" cy="259045"/>
    <xdr:sp macro="" textlink="">
      <xdr:nvSpPr>
        <xdr:cNvPr id="373" name="n_2aveValue【公営住宅】&#10;一人当たり面積">
          <a:extLst>
            <a:ext uri="{FF2B5EF4-FFF2-40B4-BE49-F238E27FC236}">
              <a16:creationId xmlns:a16="http://schemas.microsoft.com/office/drawing/2014/main" id="{554C8AAC-4556-4B1F-96B7-54253B8CA6BF}"/>
            </a:ext>
          </a:extLst>
        </xdr:cNvPr>
        <xdr:cNvSpPr txBox="1"/>
      </xdr:nvSpPr>
      <xdr:spPr>
        <a:xfrm>
          <a:off x="8515427" y="1442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101835</xdr:rowOff>
    </xdr:from>
    <xdr:ext cx="469744" cy="259045"/>
    <xdr:sp macro="" textlink="">
      <xdr:nvSpPr>
        <xdr:cNvPr id="374" name="n_3aveValue【公営住宅】&#10;一人当たり面積">
          <a:extLst>
            <a:ext uri="{FF2B5EF4-FFF2-40B4-BE49-F238E27FC236}">
              <a16:creationId xmlns:a16="http://schemas.microsoft.com/office/drawing/2014/main" id="{A2659F28-85F0-4B42-8E0D-C4940E8CB3EC}"/>
            </a:ext>
          </a:extLst>
        </xdr:cNvPr>
        <xdr:cNvSpPr txBox="1"/>
      </xdr:nvSpPr>
      <xdr:spPr>
        <a:xfrm>
          <a:off x="7626427" y="14503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104447</xdr:rowOff>
    </xdr:from>
    <xdr:ext cx="469744" cy="259045"/>
    <xdr:sp macro="" textlink="">
      <xdr:nvSpPr>
        <xdr:cNvPr id="375" name="n_4aveValue【公営住宅】&#10;一人当たり面積">
          <a:extLst>
            <a:ext uri="{FF2B5EF4-FFF2-40B4-BE49-F238E27FC236}">
              <a16:creationId xmlns:a16="http://schemas.microsoft.com/office/drawing/2014/main" id="{5A6A22EB-D0DC-444F-954E-B04B774F0570}"/>
            </a:ext>
          </a:extLst>
        </xdr:cNvPr>
        <xdr:cNvSpPr txBox="1"/>
      </xdr:nvSpPr>
      <xdr:spPr>
        <a:xfrm>
          <a:off x="6737427" y="1450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79537</xdr:rowOff>
    </xdr:from>
    <xdr:ext cx="469744" cy="259045"/>
    <xdr:sp macro="" textlink="">
      <xdr:nvSpPr>
        <xdr:cNvPr id="376" name="n_1mainValue【公営住宅】&#10;一人当たり面積">
          <a:extLst>
            <a:ext uri="{FF2B5EF4-FFF2-40B4-BE49-F238E27FC236}">
              <a16:creationId xmlns:a16="http://schemas.microsoft.com/office/drawing/2014/main" id="{24C240D3-9C5D-4702-A168-AAABDBAF0B2F}"/>
            </a:ext>
          </a:extLst>
        </xdr:cNvPr>
        <xdr:cNvSpPr txBox="1"/>
      </xdr:nvSpPr>
      <xdr:spPr>
        <a:xfrm>
          <a:off x="9391727" y="1482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82966</xdr:rowOff>
    </xdr:from>
    <xdr:ext cx="469744" cy="259045"/>
    <xdr:sp macro="" textlink="">
      <xdr:nvSpPr>
        <xdr:cNvPr id="377" name="n_2mainValue【公営住宅】&#10;一人当たり面積">
          <a:extLst>
            <a:ext uri="{FF2B5EF4-FFF2-40B4-BE49-F238E27FC236}">
              <a16:creationId xmlns:a16="http://schemas.microsoft.com/office/drawing/2014/main" id="{E459EA00-50A1-40EF-A599-98E57B3B074D}"/>
            </a:ext>
          </a:extLst>
        </xdr:cNvPr>
        <xdr:cNvSpPr txBox="1"/>
      </xdr:nvSpPr>
      <xdr:spPr>
        <a:xfrm>
          <a:off x="8515427" y="1482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86231</xdr:rowOff>
    </xdr:from>
    <xdr:ext cx="469744" cy="259045"/>
    <xdr:sp macro="" textlink="">
      <xdr:nvSpPr>
        <xdr:cNvPr id="378" name="n_3mainValue【公営住宅】&#10;一人当たり面積">
          <a:extLst>
            <a:ext uri="{FF2B5EF4-FFF2-40B4-BE49-F238E27FC236}">
              <a16:creationId xmlns:a16="http://schemas.microsoft.com/office/drawing/2014/main" id="{A85DD327-D9DB-4970-96E2-75E90CA1EAF8}"/>
            </a:ext>
          </a:extLst>
        </xdr:cNvPr>
        <xdr:cNvSpPr txBox="1"/>
      </xdr:nvSpPr>
      <xdr:spPr>
        <a:xfrm>
          <a:off x="7626427" y="1483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89498</xdr:rowOff>
    </xdr:from>
    <xdr:ext cx="469744" cy="259045"/>
    <xdr:sp macro="" textlink="">
      <xdr:nvSpPr>
        <xdr:cNvPr id="379" name="n_4mainValue【公営住宅】&#10;一人当たり面積">
          <a:extLst>
            <a:ext uri="{FF2B5EF4-FFF2-40B4-BE49-F238E27FC236}">
              <a16:creationId xmlns:a16="http://schemas.microsoft.com/office/drawing/2014/main" id="{D5B6ABDF-B7A8-47AF-A2AD-CCD3340A5A11}"/>
            </a:ext>
          </a:extLst>
        </xdr:cNvPr>
        <xdr:cNvSpPr txBox="1"/>
      </xdr:nvSpPr>
      <xdr:spPr>
        <a:xfrm>
          <a:off x="6737427" y="14834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C60ED806-232E-4888-92CF-D141A02CDB5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9706A346-E809-4A0A-9929-A1FEAC15E86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BF5457A2-83FB-40EA-A98D-22CF6AA0139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F63936C2-D18B-41DF-A51F-D72676796A8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7E1F6553-CDA4-44F6-AF52-D455624C411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D3BECC02-2709-4417-9A2B-40482B38F33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6F92FEE6-5978-4B88-98B3-7B0C3483C4F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9ED1818C-9E62-4DA6-84B9-967A7DA3FA6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C93C6631-5E62-47FD-9045-F7CFF25BE82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4E13D95B-CC0B-4285-9846-C31C473A527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5791A90F-5381-4C9A-A81E-CECF29116CC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39463165-A53B-4A93-B916-2D166ED02B87}"/>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69F11799-132C-4DE5-9589-D8D3B068BF7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62E4F824-15D0-423C-BCCE-3F060BA91DD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17FCF702-1991-4E68-BAED-6BE0606B9EC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CA9257DE-91F9-4A91-BF77-90B4F1F988DF}"/>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6B12FEFA-9C9B-488E-9F78-27ECC98D6893}"/>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CBEC6F6B-B36D-4869-8643-52CA2362B3AD}"/>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57956DCA-6F3E-4769-A8D5-37BA41B0DD86}"/>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C66CD335-B6D6-4611-BE62-3108FEF65DA7}"/>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CD7E1E9B-6CDB-4F65-BE46-F86453FBD851}"/>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23EEF9DB-2378-4F58-9777-520AD9BF6BDD}"/>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FB354248-D780-45B1-90C5-9756766D237E}"/>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D0649021-ADEA-4FCB-8A99-849130DF40E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港湾・漁港】&#10;有形固定資産減価償却率グラフ枠">
          <a:extLst>
            <a:ext uri="{FF2B5EF4-FFF2-40B4-BE49-F238E27FC236}">
              <a16:creationId xmlns:a16="http://schemas.microsoft.com/office/drawing/2014/main" id="{B2EAED13-B98A-49C0-88A2-4E3A86E9DBF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109</xdr:row>
      <xdr:rowOff>22316</xdr:rowOff>
    </xdr:to>
    <xdr:cxnSp macro="">
      <xdr:nvCxnSpPr>
        <xdr:cNvPr id="405" name="直線コネクタ 404">
          <a:extLst>
            <a:ext uri="{FF2B5EF4-FFF2-40B4-BE49-F238E27FC236}">
              <a16:creationId xmlns:a16="http://schemas.microsoft.com/office/drawing/2014/main" id="{87C9DE94-B3A3-4D12-B44A-58E2D0750890}"/>
            </a:ext>
          </a:extLst>
        </xdr:cNvPr>
        <xdr:cNvCxnSpPr/>
      </xdr:nvCxnSpPr>
      <xdr:spPr>
        <a:xfrm flipV="1">
          <a:off x="4634865" y="17090571"/>
          <a:ext cx="0" cy="1619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26143</xdr:rowOff>
    </xdr:from>
    <xdr:ext cx="405111" cy="259045"/>
    <xdr:sp macro="" textlink="">
      <xdr:nvSpPr>
        <xdr:cNvPr id="406" name="【港湾・漁港】&#10;有形固定資産減価償却率最小値テキスト">
          <a:extLst>
            <a:ext uri="{FF2B5EF4-FFF2-40B4-BE49-F238E27FC236}">
              <a16:creationId xmlns:a16="http://schemas.microsoft.com/office/drawing/2014/main" id="{CA6939C2-8B20-45C3-9D6D-2B8B3A662E85}"/>
            </a:ext>
          </a:extLst>
        </xdr:cNvPr>
        <xdr:cNvSpPr txBox="1"/>
      </xdr:nvSpPr>
      <xdr:spPr>
        <a:xfrm>
          <a:off x="4673600" y="1871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22316</xdr:rowOff>
    </xdr:from>
    <xdr:to>
      <xdr:col>24</xdr:col>
      <xdr:colOff>152400</xdr:colOff>
      <xdr:row>109</xdr:row>
      <xdr:rowOff>22316</xdr:rowOff>
    </xdr:to>
    <xdr:cxnSp macro="">
      <xdr:nvCxnSpPr>
        <xdr:cNvPr id="407" name="直線コネクタ 406">
          <a:extLst>
            <a:ext uri="{FF2B5EF4-FFF2-40B4-BE49-F238E27FC236}">
              <a16:creationId xmlns:a16="http://schemas.microsoft.com/office/drawing/2014/main" id="{2C441845-8552-40D7-BBC9-3BBCA57BDCEF}"/>
            </a:ext>
          </a:extLst>
        </xdr:cNvPr>
        <xdr:cNvCxnSpPr/>
      </xdr:nvCxnSpPr>
      <xdr:spPr>
        <a:xfrm>
          <a:off x="4546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340478" cy="259045"/>
    <xdr:sp macro="" textlink="">
      <xdr:nvSpPr>
        <xdr:cNvPr id="408" name="【港湾・漁港】&#10;有形固定資産減価償却率最大値テキスト">
          <a:extLst>
            <a:ext uri="{FF2B5EF4-FFF2-40B4-BE49-F238E27FC236}">
              <a16:creationId xmlns:a16="http://schemas.microsoft.com/office/drawing/2014/main" id="{7C2773A0-4ADE-4AC9-A8BF-E1C823398FD8}"/>
            </a:ext>
          </a:extLst>
        </xdr:cNvPr>
        <xdr:cNvSpPr txBox="1"/>
      </xdr:nvSpPr>
      <xdr:spPr>
        <a:xfrm>
          <a:off x="4673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409" name="直線コネクタ 408">
          <a:extLst>
            <a:ext uri="{FF2B5EF4-FFF2-40B4-BE49-F238E27FC236}">
              <a16:creationId xmlns:a16="http://schemas.microsoft.com/office/drawing/2014/main" id="{C0862C1D-9CBE-46ED-A20C-5419A5E8D5B9}"/>
            </a:ext>
          </a:extLst>
        </xdr:cNvPr>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116495</xdr:rowOff>
    </xdr:from>
    <xdr:ext cx="405111" cy="259045"/>
    <xdr:sp macro="" textlink="">
      <xdr:nvSpPr>
        <xdr:cNvPr id="410" name="【港湾・漁港】&#10;有形固定資産減価償却率平均値テキスト">
          <a:extLst>
            <a:ext uri="{FF2B5EF4-FFF2-40B4-BE49-F238E27FC236}">
              <a16:creationId xmlns:a16="http://schemas.microsoft.com/office/drawing/2014/main" id="{332D2D14-A563-4493-8A5F-F1BFA1B2DB79}"/>
            </a:ext>
          </a:extLst>
        </xdr:cNvPr>
        <xdr:cNvSpPr txBox="1"/>
      </xdr:nvSpPr>
      <xdr:spPr>
        <a:xfrm>
          <a:off x="4673600" y="18290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138068</xdr:rowOff>
    </xdr:from>
    <xdr:to>
      <xdr:col>24</xdr:col>
      <xdr:colOff>114300</xdr:colOff>
      <xdr:row>107</xdr:row>
      <xdr:rowOff>68218</xdr:rowOff>
    </xdr:to>
    <xdr:sp macro="" textlink="">
      <xdr:nvSpPr>
        <xdr:cNvPr id="411" name="フローチャート: 判断 410">
          <a:extLst>
            <a:ext uri="{FF2B5EF4-FFF2-40B4-BE49-F238E27FC236}">
              <a16:creationId xmlns:a16="http://schemas.microsoft.com/office/drawing/2014/main" id="{EC664FDD-F94D-40FD-BDB2-5DF086F92476}"/>
            </a:ext>
          </a:extLst>
        </xdr:cNvPr>
        <xdr:cNvSpPr/>
      </xdr:nvSpPr>
      <xdr:spPr>
        <a:xfrm>
          <a:off x="4584700" y="1831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128270</xdr:rowOff>
    </xdr:from>
    <xdr:to>
      <xdr:col>20</xdr:col>
      <xdr:colOff>38100</xdr:colOff>
      <xdr:row>107</xdr:row>
      <xdr:rowOff>58420</xdr:rowOff>
    </xdr:to>
    <xdr:sp macro="" textlink="">
      <xdr:nvSpPr>
        <xdr:cNvPr id="412" name="フローチャート: 判断 411">
          <a:extLst>
            <a:ext uri="{FF2B5EF4-FFF2-40B4-BE49-F238E27FC236}">
              <a16:creationId xmlns:a16="http://schemas.microsoft.com/office/drawing/2014/main" id="{B3CDB593-AD13-4BBA-89F4-2E91489939DE}"/>
            </a:ext>
          </a:extLst>
        </xdr:cNvPr>
        <xdr:cNvSpPr/>
      </xdr:nvSpPr>
      <xdr:spPr>
        <a:xfrm>
          <a:off x="3746500" y="1830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118473</xdr:rowOff>
    </xdr:from>
    <xdr:to>
      <xdr:col>15</xdr:col>
      <xdr:colOff>101600</xdr:colOff>
      <xdr:row>107</xdr:row>
      <xdr:rowOff>48623</xdr:rowOff>
    </xdr:to>
    <xdr:sp macro="" textlink="">
      <xdr:nvSpPr>
        <xdr:cNvPr id="413" name="フローチャート: 判断 412">
          <a:extLst>
            <a:ext uri="{FF2B5EF4-FFF2-40B4-BE49-F238E27FC236}">
              <a16:creationId xmlns:a16="http://schemas.microsoft.com/office/drawing/2014/main" id="{24B2405D-B055-4C77-B96F-239881633D40}"/>
            </a:ext>
          </a:extLst>
        </xdr:cNvPr>
        <xdr:cNvSpPr/>
      </xdr:nvSpPr>
      <xdr:spPr>
        <a:xfrm>
          <a:off x="2857500" y="1829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44994</xdr:rowOff>
    </xdr:from>
    <xdr:to>
      <xdr:col>10</xdr:col>
      <xdr:colOff>165100</xdr:colOff>
      <xdr:row>105</xdr:row>
      <xdr:rowOff>146594</xdr:rowOff>
    </xdr:to>
    <xdr:sp macro="" textlink="">
      <xdr:nvSpPr>
        <xdr:cNvPr id="414" name="フローチャート: 判断 413">
          <a:extLst>
            <a:ext uri="{FF2B5EF4-FFF2-40B4-BE49-F238E27FC236}">
              <a16:creationId xmlns:a16="http://schemas.microsoft.com/office/drawing/2014/main" id="{EDD82BA8-49A8-4D7D-9682-BFF26B49E425}"/>
            </a:ext>
          </a:extLst>
        </xdr:cNvPr>
        <xdr:cNvSpPr/>
      </xdr:nvSpPr>
      <xdr:spPr>
        <a:xfrm>
          <a:off x="1968500" y="1804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415" name="フローチャート: 判断 414">
          <a:extLst>
            <a:ext uri="{FF2B5EF4-FFF2-40B4-BE49-F238E27FC236}">
              <a16:creationId xmlns:a16="http://schemas.microsoft.com/office/drawing/2014/main" id="{BE012FDF-2DB5-4C7B-BC9F-A9FDDF8A44E4}"/>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273CD724-DAEB-4493-8D2F-CE9765347D7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5DFC8D2C-C7C2-4C97-805D-4AAAEB2094B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715C73FD-6795-4BA0-97F4-BDDB9A8AF94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FD63EBC-DB32-4714-8D08-C1121B46AF7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664CD3CE-E961-46AF-9A4D-FE3F3930F19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25400</xdr:rowOff>
    </xdr:from>
    <xdr:to>
      <xdr:col>24</xdr:col>
      <xdr:colOff>114300</xdr:colOff>
      <xdr:row>106</xdr:row>
      <xdr:rowOff>127000</xdr:rowOff>
    </xdr:to>
    <xdr:sp macro="" textlink="">
      <xdr:nvSpPr>
        <xdr:cNvPr id="421" name="楕円 420">
          <a:extLst>
            <a:ext uri="{FF2B5EF4-FFF2-40B4-BE49-F238E27FC236}">
              <a16:creationId xmlns:a16="http://schemas.microsoft.com/office/drawing/2014/main" id="{D5BA59D1-CE84-4DA6-9548-48E7FDFCE062}"/>
            </a:ext>
          </a:extLst>
        </xdr:cNvPr>
        <xdr:cNvSpPr/>
      </xdr:nvSpPr>
      <xdr:spPr>
        <a:xfrm>
          <a:off x="4584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48277</xdr:rowOff>
    </xdr:from>
    <xdr:ext cx="405111" cy="259045"/>
    <xdr:sp macro="" textlink="">
      <xdr:nvSpPr>
        <xdr:cNvPr id="422" name="【港湾・漁港】&#10;有形固定資産減価償却率該当値テキスト">
          <a:extLst>
            <a:ext uri="{FF2B5EF4-FFF2-40B4-BE49-F238E27FC236}">
              <a16:creationId xmlns:a16="http://schemas.microsoft.com/office/drawing/2014/main" id="{9C0D311C-35B8-46E4-B1F5-CF5447311F20}"/>
            </a:ext>
          </a:extLst>
        </xdr:cNvPr>
        <xdr:cNvSpPr txBox="1"/>
      </xdr:nvSpPr>
      <xdr:spPr>
        <a:xfrm>
          <a:off x="4673600" y="18050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907</xdr:rowOff>
    </xdr:from>
    <xdr:to>
      <xdr:col>20</xdr:col>
      <xdr:colOff>38100</xdr:colOff>
      <xdr:row>106</xdr:row>
      <xdr:rowOff>102507</xdr:rowOff>
    </xdr:to>
    <xdr:sp macro="" textlink="">
      <xdr:nvSpPr>
        <xdr:cNvPr id="423" name="楕円 422">
          <a:extLst>
            <a:ext uri="{FF2B5EF4-FFF2-40B4-BE49-F238E27FC236}">
              <a16:creationId xmlns:a16="http://schemas.microsoft.com/office/drawing/2014/main" id="{86E3DBCB-A397-49DC-9213-D730A2E0BEF2}"/>
            </a:ext>
          </a:extLst>
        </xdr:cNvPr>
        <xdr:cNvSpPr/>
      </xdr:nvSpPr>
      <xdr:spPr>
        <a:xfrm>
          <a:off x="3746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51707</xdr:rowOff>
    </xdr:from>
    <xdr:to>
      <xdr:col>24</xdr:col>
      <xdr:colOff>63500</xdr:colOff>
      <xdr:row>106</xdr:row>
      <xdr:rowOff>76200</xdr:rowOff>
    </xdr:to>
    <xdr:cxnSp macro="">
      <xdr:nvCxnSpPr>
        <xdr:cNvPr id="424" name="直線コネクタ 423">
          <a:extLst>
            <a:ext uri="{FF2B5EF4-FFF2-40B4-BE49-F238E27FC236}">
              <a16:creationId xmlns:a16="http://schemas.microsoft.com/office/drawing/2014/main" id="{0E0CF3A4-BA45-4199-8485-368BEE8C1494}"/>
            </a:ext>
          </a:extLst>
        </xdr:cNvPr>
        <xdr:cNvCxnSpPr/>
      </xdr:nvCxnSpPr>
      <xdr:spPr>
        <a:xfrm>
          <a:off x="3797300" y="18225407"/>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147864</xdr:rowOff>
    </xdr:from>
    <xdr:to>
      <xdr:col>15</xdr:col>
      <xdr:colOff>101600</xdr:colOff>
      <xdr:row>106</xdr:row>
      <xdr:rowOff>78014</xdr:rowOff>
    </xdr:to>
    <xdr:sp macro="" textlink="">
      <xdr:nvSpPr>
        <xdr:cNvPr id="425" name="楕円 424">
          <a:extLst>
            <a:ext uri="{FF2B5EF4-FFF2-40B4-BE49-F238E27FC236}">
              <a16:creationId xmlns:a16="http://schemas.microsoft.com/office/drawing/2014/main" id="{750AD69A-B282-4BB2-835E-73760CFC16FA}"/>
            </a:ext>
          </a:extLst>
        </xdr:cNvPr>
        <xdr:cNvSpPr/>
      </xdr:nvSpPr>
      <xdr:spPr>
        <a:xfrm>
          <a:off x="2857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27214</xdr:rowOff>
    </xdr:from>
    <xdr:to>
      <xdr:col>19</xdr:col>
      <xdr:colOff>177800</xdr:colOff>
      <xdr:row>106</xdr:row>
      <xdr:rowOff>51707</xdr:rowOff>
    </xdr:to>
    <xdr:cxnSp macro="">
      <xdr:nvCxnSpPr>
        <xdr:cNvPr id="426" name="直線コネクタ 425">
          <a:extLst>
            <a:ext uri="{FF2B5EF4-FFF2-40B4-BE49-F238E27FC236}">
              <a16:creationId xmlns:a16="http://schemas.microsoft.com/office/drawing/2014/main" id="{FBC37F34-A8B1-4E57-8955-7C4E3AB5E7B5}"/>
            </a:ext>
          </a:extLst>
        </xdr:cNvPr>
        <xdr:cNvCxnSpPr/>
      </xdr:nvCxnSpPr>
      <xdr:spPr>
        <a:xfrm>
          <a:off x="2908300" y="1820091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123371</xdr:rowOff>
    </xdr:from>
    <xdr:to>
      <xdr:col>10</xdr:col>
      <xdr:colOff>165100</xdr:colOff>
      <xdr:row>106</xdr:row>
      <xdr:rowOff>53521</xdr:rowOff>
    </xdr:to>
    <xdr:sp macro="" textlink="">
      <xdr:nvSpPr>
        <xdr:cNvPr id="427" name="楕円 426">
          <a:extLst>
            <a:ext uri="{FF2B5EF4-FFF2-40B4-BE49-F238E27FC236}">
              <a16:creationId xmlns:a16="http://schemas.microsoft.com/office/drawing/2014/main" id="{6382C6FA-EE8D-4392-A557-1E60C30152E1}"/>
            </a:ext>
          </a:extLst>
        </xdr:cNvPr>
        <xdr:cNvSpPr/>
      </xdr:nvSpPr>
      <xdr:spPr>
        <a:xfrm>
          <a:off x="1968500" y="1812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2721</xdr:rowOff>
    </xdr:from>
    <xdr:to>
      <xdr:col>15</xdr:col>
      <xdr:colOff>50800</xdr:colOff>
      <xdr:row>106</xdr:row>
      <xdr:rowOff>27214</xdr:rowOff>
    </xdr:to>
    <xdr:cxnSp macro="">
      <xdr:nvCxnSpPr>
        <xdr:cNvPr id="428" name="直線コネクタ 427">
          <a:extLst>
            <a:ext uri="{FF2B5EF4-FFF2-40B4-BE49-F238E27FC236}">
              <a16:creationId xmlns:a16="http://schemas.microsoft.com/office/drawing/2014/main" id="{93E1392A-7EF3-42F8-A9EB-B68095389DAA}"/>
            </a:ext>
          </a:extLst>
        </xdr:cNvPr>
        <xdr:cNvCxnSpPr/>
      </xdr:nvCxnSpPr>
      <xdr:spPr>
        <a:xfrm>
          <a:off x="2019300" y="1817642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97245</xdr:rowOff>
    </xdr:from>
    <xdr:to>
      <xdr:col>6</xdr:col>
      <xdr:colOff>38100</xdr:colOff>
      <xdr:row>106</xdr:row>
      <xdr:rowOff>27395</xdr:rowOff>
    </xdr:to>
    <xdr:sp macro="" textlink="">
      <xdr:nvSpPr>
        <xdr:cNvPr id="429" name="楕円 428">
          <a:extLst>
            <a:ext uri="{FF2B5EF4-FFF2-40B4-BE49-F238E27FC236}">
              <a16:creationId xmlns:a16="http://schemas.microsoft.com/office/drawing/2014/main" id="{D4D665FC-3115-4B8F-8F0D-D299D0DFBE7A}"/>
            </a:ext>
          </a:extLst>
        </xdr:cNvPr>
        <xdr:cNvSpPr/>
      </xdr:nvSpPr>
      <xdr:spPr>
        <a:xfrm>
          <a:off x="1079500" y="180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148045</xdr:rowOff>
    </xdr:from>
    <xdr:to>
      <xdr:col>10</xdr:col>
      <xdr:colOff>114300</xdr:colOff>
      <xdr:row>106</xdr:row>
      <xdr:rowOff>2721</xdr:rowOff>
    </xdr:to>
    <xdr:cxnSp macro="">
      <xdr:nvCxnSpPr>
        <xdr:cNvPr id="430" name="直線コネクタ 429">
          <a:extLst>
            <a:ext uri="{FF2B5EF4-FFF2-40B4-BE49-F238E27FC236}">
              <a16:creationId xmlns:a16="http://schemas.microsoft.com/office/drawing/2014/main" id="{84CF0310-60D3-4E84-8097-2455F7586988}"/>
            </a:ext>
          </a:extLst>
        </xdr:cNvPr>
        <xdr:cNvCxnSpPr/>
      </xdr:nvCxnSpPr>
      <xdr:spPr>
        <a:xfrm>
          <a:off x="1130300" y="18150295"/>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49547</xdr:rowOff>
    </xdr:from>
    <xdr:ext cx="405111" cy="259045"/>
    <xdr:sp macro="" textlink="">
      <xdr:nvSpPr>
        <xdr:cNvPr id="431" name="n_1aveValue【港湾・漁港】&#10;有形固定資産減価償却率">
          <a:extLst>
            <a:ext uri="{FF2B5EF4-FFF2-40B4-BE49-F238E27FC236}">
              <a16:creationId xmlns:a16="http://schemas.microsoft.com/office/drawing/2014/main" id="{C2C3C36B-1DA4-4CE0-A0B4-1CB765CE44B2}"/>
            </a:ext>
          </a:extLst>
        </xdr:cNvPr>
        <xdr:cNvSpPr txBox="1"/>
      </xdr:nvSpPr>
      <xdr:spPr>
        <a:xfrm>
          <a:off x="3582044"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39750</xdr:rowOff>
    </xdr:from>
    <xdr:ext cx="405111" cy="259045"/>
    <xdr:sp macro="" textlink="">
      <xdr:nvSpPr>
        <xdr:cNvPr id="432" name="n_2aveValue【港湾・漁港】&#10;有形固定資産減価償却率">
          <a:extLst>
            <a:ext uri="{FF2B5EF4-FFF2-40B4-BE49-F238E27FC236}">
              <a16:creationId xmlns:a16="http://schemas.microsoft.com/office/drawing/2014/main" id="{E6DF37BC-7C1D-4BC4-B29A-DD95CF68217F}"/>
            </a:ext>
          </a:extLst>
        </xdr:cNvPr>
        <xdr:cNvSpPr txBox="1"/>
      </xdr:nvSpPr>
      <xdr:spPr>
        <a:xfrm>
          <a:off x="2705744" y="1838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163121</xdr:rowOff>
    </xdr:from>
    <xdr:ext cx="405111" cy="259045"/>
    <xdr:sp macro="" textlink="">
      <xdr:nvSpPr>
        <xdr:cNvPr id="433" name="n_3aveValue【港湾・漁港】&#10;有形固定資産減価償却率">
          <a:extLst>
            <a:ext uri="{FF2B5EF4-FFF2-40B4-BE49-F238E27FC236}">
              <a16:creationId xmlns:a16="http://schemas.microsoft.com/office/drawing/2014/main" id="{7AEF8062-9CEC-4765-BDB1-970A58234997}"/>
            </a:ext>
          </a:extLst>
        </xdr:cNvPr>
        <xdr:cNvSpPr txBox="1"/>
      </xdr:nvSpPr>
      <xdr:spPr>
        <a:xfrm>
          <a:off x="1816744" y="1782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434" name="n_4aveValue【港湾・漁港】&#10;有形固定資産減価償却率">
          <a:extLst>
            <a:ext uri="{FF2B5EF4-FFF2-40B4-BE49-F238E27FC236}">
              <a16:creationId xmlns:a16="http://schemas.microsoft.com/office/drawing/2014/main" id="{F102CF47-3839-4AAC-83BA-2A4B29376FF9}"/>
            </a:ext>
          </a:extLst>
        </xdr:cNvPr>
        <xdr:cNvSpPr txBox="1"/>
      </xdr:nvSpPr>
      <xdr:spPr>
        <a:xfrm>
          <a:off x="927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119034</xdr:rowOff>
    </xdr:from>
    <xdr:ext cx="405111" cy="259045"/>
    <xdr:sp macro="" textlink="">
      <xdr:nvSpPr>
        <xdr:cNvPr id="435" name="n_1mainValue【港湾・漁港】&#10;有形固定資産減価償却率">
          <a:extLst>
            <a:ext uri="{FF2B5EF4-FFF2-40B4-BE49-F238E27FC236}">
              <a16:creationId xmlns:a16="http://schemas.microsoft.com/office/drawing/2014/main" id="{E7CEA37D-EAD4-4C3A-A260-C7D920BC59EF}"/>
            </a:ext>
          </a:extLst>
        </xdr:cNvPr>
        <xdr:cNvSpPr txBox="1"/>
      </xdr:nvSpPr>
      <xdr:spPr>
        <a:xfrm>
          <a:off x="3582044" y="17949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94541</xdr:rowOff>
    </xdr:from>
    <xdr:ext cx="405111" cy="259045"/>
    <xdr:sp macro="" textlink="">
      <xdr:nvSpPr>
        <xdr:cNvPr id="436" name="n_2mainValue【港湾・漁港】&#10;有形固定資産減価償却率">
          <a:extLst>
            <a:ext uri="{FF2B5EF4-FFF2-40B4-BE49-F238E27FC236}">
              <a16:creationId xmlns:a16="http://schemas.microsoft.com/office/drawing/2014/main" id="{CFD2C473-DC86-45B8-954E-90ED1EE8619F}"/>
            </a:ext>
          </a:extLst>
        </xdr:cNvPr>
        <xdr:cNvSpPr txBox="1"/>
      </xdr:nvSpPr>
      <xdr:spPr>
        <a:xfrm>
          <a:off x="2705744" y="17925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44648</xdr:rowOff>
    </xdr:from>
    <xdr:ext cx="405111" cy="259045"/>
    <xdr:sp macro="" textlink="">
      <xdr:nvSpPr>
        <xdr:cNvPr id="437" name="n_3mainValue【港湾・漁港】&#10;有形固定資産減価償却率">
          <a:extLst>
            <a:ext uri="{FF2B5EF4-FFF2-40B4-BE49-F238E27FC236}">
              <a16:creationId xmlns:a16="http://schemas.microsoft.com/office/drawing/2014/main" id="{43759A0A-C1C2-4EA9-A511-A4CBFCA99666}"/>
            </a:ext>
          </a:extLst>
        </xdr:cNvPr>
        <xdr:cNvSpPr txBox="1"/>
      </xdr:nvSpPr>
      <xdr:spPr>
        <a:xfrm>
          <a:off x="1816744"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18522</xdr:rowOff>
    </xdr:from>
    <xdr:ext cx="405111" cy="259045"/>
    <xdr:sp macro="" textlink="">
      <xdr:nvSpPr>
        <xdr:cNvPr id="438" name="n_4mainValue【港湾・漁港】&#10;有形固定資産減価償却率">
          <a:extLst>
            <a:ext uri="{FF2B5EF4-FFF2-40B4-BE49-F238E27FC236}">
              <a16:creationId xmlns:a16="http://schemas.microsoft.com/office/drawing/2014/main" id="{518455E8-F282-4F77-A603-5557C84590AF}"/>
            </a:ext>
          </a:extLst>
        </xdr:cNvPr>
        <xdr:cNvSpPr txBox="1"/>
      </xdr:nvSpPr>
      <xdr:spPr>
        <a:xfrm>
          <a:off x="927744" y="1819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B9486332-1681-4FDA-9EC9-E5E44F99218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D0A28091-ADD3-4BDE-8F02-5011A70DBBC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C57AA517-D8DD-4B76-AF48-B48B400F4A9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47BA2845-5853-468D-8718-DBB91C5CE8B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23B65FC9-041C-4E60-9DFC-E6F1B7AEBE2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5927D6B6-12B7-4F85-AD13-AEE594E1203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201825D1-92F7-4124-9420-41FE333E906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C68BFED4-D364-475D-B516-4AE377FCBCB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72F89334-3680-4F5B-8A3C-31E04C7A882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729837F3-6085-42DD-AE02-47E78E6F370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a:extLst>
            <a:ext uri="{FF2B5EF4-FFF2-40B4-BE49-F238E27FC236}">
              <a16:creationId xmlns:a16="http://schemas.microsoft.com/office/drawing/2014/main" id="{5EE1C183-8F1E-43EC-AF40-E6DE001367B1}"/>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0" name="テキスト ボックス 449">
          <a:extLst>
            <a:ext uri="{FF2B5EF4-FFF2-40B4-BE49-F238E27FC236}">
              <a16:creationId xmlns:a16="http://schemas.microsoft.com/office/drawing/2014/main" id="{D91122BE-CEEB-4FB0-8C0B-AA41F4B769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a:extLst>
            <a:ext uri="{FF2B5EF4-FFF2-40B4-BE49-F238E27FC236}">
              <a16:creationId xmlns:a16="http://schemas.microsoft.com/office/drawing/2014/main" id="{DB4A3CA7-32CB-429A-9B13-A02A1E24BDF9}"/>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2" name="テキスト ボックス 451">
          <a:extLst>
            <a:ext uri="{FF2B5EF4-FFF2-40B4-BE49-F238E27FC236}">
              <a16:creationId xmlns:a16="http://schemas.microsoft.com/office/drawing/2014/main" id="{836B7502-A193-4785-9F67-BF3D5B75885A}"/>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a:extLst>
            <a:ext uri="{FF2B5EF4-FFF2-40B4-BE49-F238E27FC236}">
              <a16:creationId xmlns:a16="http://schemas.microsoft.com/office/drawing/2014/main" id="{6F6FFF1D-5D05-4538-AA68-948F057659E1}"/>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4" name="テキスト ボックス 453">
          <a:extLst>
            <a:ext uri="{FF2B5EF4-FFF2-40B4-BE49-F238E27FC236}">
              <a16:creationId xmlns:a16="http://schemas.microsoft.com/office/drawing/2014/main" id="{967BB984-386B-40E7-9E3C-285D2334FADA}"/>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a:extLst>
            <a:ext uri="{FF2B5EF4-FFF2-40B4-BE49-F238E27FC236}">
              <a16:creationId xmlns:a16="http://schemas.microsoft.com/office/drawing/2014/main" id="{C0CF238D-8973-4FD4-8845-C4BF9CFC3546}"/>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6" name="テキスト ボックス 455">
          <a:extLst>
            <a:ext uri="{FF2B5EF4-FFF2-40B4-BE49-F238E27FC236}">
              <a16:creationId xmlns:a16="http://schemas.microsoft.com/office/drawing/2014/main" id="{C168FE23-CA76-495F-8F31-CAF9738DE6E1}"/>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740DE98C-EBDF-420B-9001-6E658EB4C4F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8" name="テキスト ボックス 457">
          <a:extLst>
            <a:ext uri="{FF2B5EF4-FFF2-40B4-BE49-F238E27FC236}">
              <a16:creationId xmlns:a16="http://schemas.microsoft.com/office/drawing/2014/main" id="{EC28ADEF-90E9-40C7-B78A-6FA14B4767BF}"/>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港湾・漁港】&#10;一人当たり有形固定資産（償却資産）額グラフ枠">
          <a:extLst>
            <a:ext uri="{FF2B5EF4-FFF2-40B4-BE49-F238E27FC236}">
              <a16:creationId xmlns:a16="http://schemas.microsoft.com/office/drawing/2014/main" id="{9D4A59CF-B613-414F-820D-5B60776DCAE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53240</xdr:rowOff>
    </xdr:from>
    <xdr:to>
      <xdr:col>54</xdr:col>
      <xdr:colOff>189865</xdr:colOff>
      <xdr:row>108</xdr:row>
      <xdr:rowOff>71047</xdr:rowOff>
    </xdr:to>
    <xdr:cxnSp macro="">
      <xdr:nvCxnSpPr>
        <xdr:cNvPr id="460" name="直線コネクタ 459">
          <a:extLst>
            <a:ext uri="{FF2B5EF4-FFF2-40B4-BE49-F238E27FC236}">
              <a16:creationId xmlns:a16="http://schemas.microsoft.com/office/drawing/2014/main" id="{6E2F609C-8C99-4B30-AB60-258E04A29373}"/>
            </a:ext>
          </a:extLst>
        </xdr:cNvPr>
        <xdr:cNvCxnSpPr/>
      </xdr:nvCxnSpPr>
      <xdr:spPr>
        <a:xfrm flipV="1">
          <a:off x="10476865" y="17369690"/>
          <a:ext cx="0" cy="1217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74874</xdr:rowOff>
    </xdr:from>
    <xdr:ext cx="534377" cy="259045"/>
    <xdr:sp macro="" textlink="">
      <xdr:nvSpPr>
        <xdr:cNvPr id="461" name="【港湾・漁港】&#10;一人当たり有形固定資産（償却資産）額最小値テキスト">
          <a:extLst>
            <a:ext uri="{FF2B5EF4-FFF2-40B4-BE49-F238E27FC236}">
              <a16:creationId xmlns:a16="http://schemas.microsoft.com/office/drawing/2014/main" id="{A88C9F63-47C0-411B-8254-7EDB0D6138DB}"/>
            </a:ext>
          </a:extLst>
        </xdr:cNvPr>
        <xdr:cNvSpPr txBox="1"/>
      </xdr:nvSpPr>
      <xdr:spPr>
        <a:xfrm>
          <a:off x="10515600" y="1859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71047</xdr:rowOff>
    </xdr:from>
    <xdr:to>
      <xdr:col>55</xdr:col>
      <xdr:colOff>88900</xdr:colOff>
      <xdr:row>108</xdr:row>
      <xdr:rowOff>71047</xdr:rowOff>
    </xdr:to>
    <xdr:cxnSp macro="">
      <xdr:nvCxnSpPr>
        <xdr:cNvPr id="462" name="直線コネクタ 461">
          <a:extLst>
            <a:ext uri="{FF2B5EF4-FFF2-40B4-BE49-F238E27FC236}">
              <a16:creationId xmlns:a16="http://schemas.microsoft.com/office/drawing/2014/main" id="{3B82275E-E809-44E7-8220-50A26E24F140}"/>
            </a:ext>
          </a:extLst>
        </xdr:cNvPr>
        <xdr:cNvCxnSpPr/>
      </xdr:nvCxnSpPr>
      <xdr:spPr>
        <a:xfrm>
          <a:off x="10388600" y="1858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171367</xdr:rowOff>
    </xdr:from>
    <xdr:ext cx="690189" cy="259045"/>
    <xdr:sp macro="" textlink="">
      <xdr:nvSpPr>
        <xdr:cNvPr id="463" name="【港湾・漁港】&#10;一人当たり有形固定資産（償却資産）額最大値テキスト">
          <a:extLst>
            <a:ext uri="{FF2B5EF4-FFF2-40B4-BE49-F238E27FC236}">
              <a16:creationId xmlns:a16="http://schemas.microsoft.com/office/drawing/2014/main" id="{17C99DE2-5EEE-410C-9106-27FE72D51AE2}"/>
            </a:ext>
          </a:extLst>
        </xdr:cNvPr>
        <xdr:cNvSpPr txBox="1"/>
      </xdr:nvSpPr>
      <xdr:spPr>
        <a:xfrm>
          <a:off x="10515600" y="171449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53240</xdr:rowOff>
    </xdr:from>
    <xdr:to>
      <xdr:col>55</xdr:col>
      <xdr:colOff>88900</xdr:colOff>
      <xdr:row>101</xdr:row>
      <xdr:rowOff>53240</xdr:rowOff>
    </xdr:to>
    <xdr:cxnSp macro="">
      <xdr:nvCxnSpPr>
        <xdr:cNvPr id="464" name="直線コネクタ 463">
          <a:extLst>
            <a:ext uri="{FF2B5EF4-FFF2-40B4-BE49-F238E27FC236}">
              <a16:creationId xmlns:a16="http://schemas.microsoft.com/office/drawing/2014/main" id="{3E3D0938-3C0A-48B9-B5FE-B7CF0648F0DB}"/>
            </a:ext>
          </a:extLst>
        </xdr:cNvPr>
        <xdr:cNvCxnSpPr/>
      </xdr:nvCxnSpPr>
      <xdr:spPr>
        <a:xfrm>
          <a:off x="10388600" y="1736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27368</xdr:rowOff>
    </xdr:from>
    <xdr:ext cx="599010" cy="259045"/>
    <xdr:sp macro="" textlink="">
      <xdr:nvSpPr>
        <xdr:cNvPr id="465" name="【港湾・漁港】&#10;一人当たり有形固定資産（償却資産）額平均値テキスト">
          <a:extLst>
            <a:ext uri="{FF2B5EF4-FFF2-40B4-BE49-F238E27FC236}">
              <a16:creationId xmlns:a16="http://schemas.microsoft.com/office/drawing/2014/main" id="{31DA0576-C169-41F1-80E9-439037B19D46}"/>
            </a:ext>
          </a:extLst>
        </xdr:cNvPr>
        <xdr:cNvSpPr txBox="1"/>
      </xdr:nvSpPr>
      <xdr:spPr>
        <a:xfrm>
          <a:off x="10515600" y="18201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4491</xdr:rowOff>
    </xdr:from>
    <xdr:to>
      <xdr:col>55</xdr:col>
      <xdr:colOff>50800</xdr:colOff>
      <xdr:row>107</xdr:row>
      <xdr:rowOff>106091</xdr:rowOff>
    </xdr:to>
    <xdr:sp macro="" textlink="">
      <xdr:nvSpPr>
        <xdr:cNvPr id="466" name="フローチャート: 判断 465">
          <a:extLst>
            <a:ext uri="{FF2B5EF4-FFF2-40B4-BE49-F238E27FC236}">
              <a16:creationId xmlns:a16="http://schemas.microsoft.com/office/drawing/2014/main" id="{C4D3E685-65F7-4510-B3D0-AA4C33F69F90}"/>
            </a:ext>
          </a:extLst>
        </xdr:cNvPr>
        <xdr:cNvSpPr/>
      </xdr:nvSpPr>
      <xdr:spPr>
        <a:xfrm>
          <a:off x="10426700" y="1834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10145</xdr:rowOff>
    </xdr:from>
    <xdr:to>
      <xdr:col>50</xdr:col>
      <xdr:colOff>165100</xdr:colOff>
      <xdr:row>107</xdr:row>
      <xdr:rowOff>111745</xdr:rowOff>
    </xdr:to>
    <xdr:sp macro="" textlink="">
      <xdr:nvSpPr>
        <xdr:cNvPr id="467" name="フローチャート: 判断 466">
          <a:extLst>
            <a:ext uri="{FF2B5EF4-FFF2-40B4-BE49-F238E27FC236}">
              <a16:creationId xmlns:a16="http://schemas.microsoft.com/office/drawing/2014/main" id="{0BDD7851-4C47-4B9F-854C-42BFECB2F1FB}"/>
            </a:ext>
          </a:extLst>
        </xdr:cNvPr>
        <xdr:cNvSpPr/>
      </xdr:nvSpPr>
      <xdr:spPr>
        <a:xfrm>
          <a:off x="9588500" y="183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162733</xdr:rowOff>
    </xdr:from>
    <xdr:to>
      <xdr:col>46</xdr:col>
      <xdr:colOff>38100</xdr:colOff>
      <xdr:row>107</xdr:row>
      <xdr:rowOff>92883</xdr:rowOff>
    </xdr:to>
    <xdr:sp macro="" textlink="">
      <xdr:nvSpPr>
        <xdr:cNvPr id="468" name="フローチャート: 判断 467">
          <a:extLst>
            <a:ext uri="{FF2B5EF4-FFF2-40B4-BE49-F238E27FC236}">
              <a16:creationId xmlns:a16="http://schemas.microsoft.com/office/drawing/2014/main" id="{3FD2F92F-F548-4111-8FDB-D2B5EFA3703F}"/>
            </a:ext>
          </a:extLst>
        </xdr:cNvPr>
        <xdr:cNvSpPr/>
      </xdr:nvSpPr>
      <xdr:spPr>
        <a:xfrm>
          <a:off x="8699500" y="1833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94180</xdr:rowOff>
    </xdr:from>
    <xdr:to>
      <xdr:col>41</xdr:col>
      <xdr:colOff>101600</xdr:colOff>
      <xdr:row>108</xdr:row>
      <xdr:rowOff>24330</xdr:rowOff>
    </xdr:to>
    <xdr:sp macro="" textlink="">
      <xdr:nvSpPr>
        <xdr:cNvPr id="469" name="フローチャート: 判断 468">
          <a:extLst>
            <a:ext uri="{FF2B5EF4-FFF2-40B4-BE49-F238E27FC236}">
              <a16:creationId xmlns:a16="http://schemas.microsoft.com/office/drawing/2014/main" id="{C860869E-AB60-4552-9D44-740C45E025EC}"/>
            </a:ext>
          </a:extLst>
        </xdr:cNvPr>
        <xdr:cNvSpPr/>
      </xdr:nvSpPr>
      <xdr:spPr>
        <a:xfrm>
          <a:off x="7810500" y="1843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152130</xdr:rowOff>
    </xdr:from>
    <xdr:to>
      <xdr:col>36</xdr:col>
      <xdr:colOff>165100</xdr:colOff>
      <xdr:row>108</xdr:row>
      <xdr:rowOff>82280</xdr:rowOff>
    </xdr:to>
    <xdr:sp macro="" textlink="">
      <xdr:nvSpPr>
        <xdr:cNvPr id="470" name="フローチャート: 判断 469">
          <a:extLst>
            <a:ext uri="{FF2B5EF4-FFF2-40B4-BE49-F238E27FC236}">
              <a16:creationId xmlns:a16="http://schemas.microsoft.com/office/drawing/2014/main" id="{2A68A334-A691-40D1-85A3-4FFD24429714}"/>
            </a:ext>
          </a:extLst>
        </xdr:cNvPr>
        <xdr:cNvSpPr/>
      </xdr:nvSpPr>
      <xdr:spPr>
        <a:xfrm>
          <a:off x="6921500" y="1849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79D5D7ED-3243-413A-9C85-9C4964A7AF9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F190C35E-F741-4258-99C2-C65FF0DC9DA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F9C9118D-06E0-47C6-91DB-994AF0F3F8A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4A99B853-FAA0-4CBE-BF4A-F4BA0E045B2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7BB6FAB9-2451-40CB-AB14-284967C34EE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132350</xdr:rowOff>
    </xdr:from>
    <xdr:to>
      <xdr:col>55</xdr:col>
      <xdr:colOff>50800</xdr:colOff>
      <xdr:row>108</xdr:row>
      <xdr:rowOff>62500</xdr:rowOff>
    </xdr:to>
    <xdr:sp macro="" textlink="">
      <xdr:nvSpPr>
        <xdr:cNvPr id="476" name="楕円 475">
          <a:extLst>
            <a:ext uri="{FF2B5EF4-FFF2-40B4-BE49-F238E27FC236}">
              <a16:creationId xmlns:a16="http://schemas.microsoft.com/office/drawing/2014/main" id="{00421A4A-ECC9-48A0-85EE-EB7866B6F34F}"/>
            </a:ext>
          </a:extLst>
        </xdr:cNvPr>
        <xdr:cNvSpPr/>
      </xdr:nvSpPr>
      <xdr:spPr>
        <a:xfrm>
          <a:off x="10426700" y="18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47277</xdr:rowOff>
    </xdr:from>
    <xdr:ext cx="599010" cy="259045"/>
    <xdr:sp macro="" textlink="">
      <xdr:nvSpPr>
        <xdr:cNvPr id="477" name="【港湾・漁港】&#10;一人当たり有形固定資産（償却資産）額該当値テキスト">
          <a:extLst>
            <a:ext uri="{FF2B5EF4-FFF2-40B4-BE49-F238E27FC236}">
              <a16:creationId xmlns:a16="http://schemas.microsoft.com/office/drawing/2014/main" id="{5B4A51AE-F5C6-494D-A3FE-4B39D03EE74C}"/>
            </a:ext>
          </a:extLst>
        </xdr:cNvPr>
        <xdr:cNvSpPr txBox="1"/>
      </xdr:nvSpPr>
      <xdr:spPr>
        <a:xfrm>
          <a:off x="10515600" y="18392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133827</xdr:rowOff>
    </xdr:from>
    <xdr:to>
      <xdr:col>50</xdr:col>
      <xdr:colOff>165100</xdr:colOff>
      <xdr:row>108</xdr:row>
      <xdr:rowOff>63977</xdr:rowOff>
    </xdr:to>
    <xdr:sp macro="" textlink="">
      <xdr:nvSpPr>
        <xdr:cNvPr id="478" name="楕円 477">
          <a:extLst>
            <a:ext uri="{FF2B5EF4-FFF2-40B4-BE49-F238E27FC236}">
              <a16:creationId xmlns:a16="http://schemas.microsoft.com/office/drawing/2014/main" id="{655BF191-36E2-4152-A56B-1474DE75E1C6}"/>
            </a:ext>
          </a:extLst>
        </xdr:cNvPr>
        <xdr:cNvSpPr/>
      </xdr:nvSpPr>
      <xdr:spPr>
        <a:xfrm>
          <a:off x="9588500" y="1847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11700</xdr:rowOff>
    </xdr:from>
    <xdr:to>
      <xdr:col>55</xdr:col>
      <xdr:colOff>0</xdr:colOff>
      <xdr:row>108</xdr:row>
      <xdr:rowOff>13177</xdr:rowOff>
    </xdr:to>
    <xdr:cxnSp macro="">
      <xdr:nvCxnSpPr>
        <xdr:cNvPr id="479" name="直線コネクタ 478">
          <a:extLst>
            <a:ext uri="{FF2B5EF4-FFF2-40B4-BE49-F238E27FC236}">
              <a16:creationId xmlns:a16="http://schemas.microsoft.com/office/drawing/2014/main" id="{129DFFCB-8D12-42D4-AD96-C69762EAA019}"/>
            </a:ext>
          </a:extLst>
        </xdr:cNvPr>
        <xdr:cNvCxnSpPr/>
      </xdr:nvCxnSpPr>
      <xdr:spPr>
        <a:xfrm flipV="1">
          <a:off x="9639300" y="18528300"/>
          <a:ext cx="838200" cy="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135468</xdr:rowOff>
    </xdr:from>
    <xdr:to>
      <xdr:col>46</xdr:col>
      <xdr:colOff>38100</xdr:colOff>
      <xdr:row>108</xdr:row>
      <xdr:rowOff>65618</xdr:rowOff>
    </xdr:to>
    <xdr:sp macro="" textlink="">
      <xdr:nvSpPr>
        <xdr:cNvPr id="480" name="楕円 479">
          <a:extLst>
            <a:ext uri="{FF2B5EF4-FFF2-40B4-BE49-F238E27FC236}">
              <a16:creationId xmlns:a16="http://schemas.microsoft.com/office/drawing/2014/main" id="{47638663-7960-4ABB-B7D3-BAC1BCF07498}"/>
            </a:ext>
          </a:extLst>
        </xdr:cNvPr>
        <xdr:cNvSpPr/>
      </xdr:nvSpPr>
      <xdr:spPr>
        <a:xfrm>
          <a:off x="8699500" y="1848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13177</xdr:rowOff>
    </xdr:from>
    <xdr:to>
      <xdr:col>50</xdr:col>
      <xdr:colOff>114300</xdr:colOff>
      <xdr:row>108</xdr:row>
      <xdr:rowOff>14818</xdr:rowOff>
    </xdr:to>
    <xdr:cxnSp macro="">
      <xdr:nvCxnSpPr>
        <xdr:cNvPr id="481" name="直線コネクタ 480">
          <a:extLst>
            <a:ext uri="{FF2B5EF4-FFF2-40B4-BE49-F238E27FC236}">
              <a16:creationId xmlns:a16="http://schemas.microsoft.com/office/drawing/2014/main" id="{154305DC-AF0B-4E50-9C01-AAC5414606CE}"/>
            </a:ext>
          </a:extLst>
        </xdr:cNvPr>
        <xdr:cNvCxnSpPr/>
      </xdr:nvCxnSpPr>
      <xdr:spPr>
        <a:xfrm flipV="1">
          <a:off x="8750300" y="18529777"/>
          <a:ext cx="889000" cy="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137176</xdr:rowOff>
    </xdr:from>
    <xdr:to>
      <xdr:col>41</xdr:col>
      <xdr:colOff>101600</xdr:colOff>
      <xdr:row>108</xdr:row>
      <xdr:rowOff>67326</xdr:rowOff>
    </xdr:to>
    <xdr:sp macro="" textlink="">
      <xdr:nvSpPr>
        <xdr:cNvPr id="482" name="楕円 481">
          <a:extLst>
            <a:ext uri="{FF2B5EF4-FFF2-40B4-BE49-F238E27FC236}">
              <a16:creationId xmlns:a16="http://schemas.microsoft.com/office/drawing/2014/main" id="{4C43E3F6-B30B-42BF-8EA5-B25EAED38685}"/>
            </a:ext>
          </a:extLst>
        </xdr:cNvPr>
        <xdr:cNvSpPr/>
      </xdr:nvSpPr>
      <xdr:spPr>
        <a:xfrm>
          <a:off x="7810500" y="184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14818</xdr:rowOff>
    </xdr:from>
    <xdr:to>
      <xdr:col>45</xdr:col>
      <xdr:colOff>177800</xdr:colOff>
      <xdr:row>108</xdr:row>
      <xdr:rowOff>16526</xdr:rowOff>
    </xdr:to>
    <xdr:cxnSp macro="">
      <xdr:nvCxnSpPr>
        <xdr:cNvPr id="483" name="直線コネクタ 482">
          <a:extLst>
            <a:ext uri="{FF2B5EF4-FFF2-40B4-BE49-F238E27FC236}">
              <a16:creationId xmlns:a16="http://schemas.microsoft.com/office/drawing/2014/main" id="{F232F43E-C086-4793-A446-8438FDAF54B1}"/>
            </a:ext>
          </a:extLst>
        </xdr:cNvPr>
        <xdr:cNvCxnSpPr/>
      </xdr:nvCxnSpPr>
      <xdr:spPr>
        <a:xfrm flipV="1">
          <a:off x="7861300" y="18531418"/>
          <a:ext cx="889000" cy="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138708</xdr:rowOff>
    </xdr:from>
    <xdr:to>
      <xdr:col>36</xdr:col>
      <xdr:colOff>165100</xdr:colOff>
      <xdr:row>108</xdr:row>
      <xdr:rowOff>68858</xdr:rowOff>
    </xdr:to>
    <xdr:sp macro="" textlink="">
      <xdr:nvSpPr>
        <xdr:cNvPr id="484" name="楕円 483">
          <a:extLst>
            <a:ext uri="{FF2B5EF4-FFF2-40B4-BE49-F238E27FC236}">
              <a16:creationId xmlns:a16="http://schemas.microsoft.com/office/drawing/2014/main" id="{16ADB0DC-29E3-40A4-833A-3F279DA02DDC}"/>
            </a:ext>
          </a:extLst>
        </xdr:cNvPr>
        <xdr:cNvSpPr/>
      </xdr:nvSpPr>
      <xdr:spPr>
        <a:xfrm>
          <a:off x="6921500" y="1848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16526</xdr:rowOff>
    </xdr:from>
    <xdr:to>
      <xdr:col>41</xdr:col>
      <xdr:colOff>50800</xdr:colOff>
      <xdr:row>108</xdr:row>
      <xdr:rowOff>18058</xdr:rowOff>
    </xdr:to>
    <xdr:cxnSp macro="">
      <xdr:nvCxnSpPr>
        <xdr:cNvPr id="485" name="直線コネクタ 484">
          <a:extLst>
            <a:ext uri="{FF2B5EF4-FFF2-40B4-BE49-F238E27FC236}">
              <a16:creationId xmlns:a16="http://schemas.microsoft.com/office/drawing/2014/main" id="{008874ED-63F6-4BCB-B86B-F7C1D9792E20}"/>
            </a:ext>
          </a:extLst>
        </xdr:cNvPr>
        <xdr:cNvCxnSpPr/>
      </xdr:nvCxnSpPr>
      <xdr:spPr>
        <a:xfrm flipV="1">
          <a:off x="6972300" y="18533126"/>
          <a:ext cx="889000" cy="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128272</xdr:rowOff>
    </xdr:from>
    <xdr:ext cx="599010" cy="259045"/>
    <xdr:sp macro="" textlink="">
      <xdr:nvSpPr>
        <xdr:cNvPr id="486" name="n_1aveValue【港湾・漁港】&#10;一人当たり有形固定資産（償却資産）額">
          <a:extLst>
            <a:ext uri="{FF2B5EF4-FFF2-40B4-BE49-F238E27FC236}">
              <a16:creationId xmlns:a16="http://schemas.microsoft.com/office/drawing/2014/main" id="{422E8434-AB4F-4FC8-8707-CA2E72741D50}"/>
            </a:ext>
          </a:extLst>
        </xdr:cNvPr>
        <xdr:cNvSpPr txBox="1"/>
      </xdr:nvSpPr>
      <xdr:spPr>
        <a:xfrm>
          <a:off x="9327095" y="18130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109410</xdr:rowOff>
    </xdr:from>
    <xdr:ext cx="599010" cy="259045"/>
    <xdr:sp macro="" textlink="">
      <xdr:nvSpPr>
        <xdr:cNvPr id="487" name="n_2aveValue【港湾・漁港】&#10;一人当たり有形固定資産（償却資産）額">
          <a:extLst>
            <a:ext uri="{FF2B5EF4-FFF2-40B4-BE49-F238E27FC236}">
              <a16:creationId xmlns:a16="http://schemas.microsoft.com/office/drawing/2014/main" id="{B433C540-5341-49CA-BA62-D468DC36F366}"/>
            </a:ext>
          </a:extLst>
        </xdr:cNvPr>
        <xdr:cNvSpPr txBox="1"/>
      </xdr:nvSpPr>
      <xdr:spPr>
        <a:xfrm>
          <a:off x="8450795" y="1811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40857</xdr:rowOff>
    </xdr:from>
    <xdr:ext cx="599010" cy="259045"/>
    <xdr:sp macro="" textlink="">
      <xdr:nvSpPr>
        <xdr:cNvPr id="488" name="n_3aveValue【港湾・漁港】&#10;一人当たり有形固定資産（償却資産）額">
          <a:extLst>
            <a:ext uri="{FF2B5EF4-FFF2-40B4-BE49-F238E27FC236}">
              <a16:creationId xmlns:a16="http://schemas.microsoft.com/office/drawing/2014/main" id="{19B79EE3-C083-4CB3-9888-37A0B3C3A08C}"/>
            </a:ext>
          </a:extLst>
        </xdr:cNvPr>
        <xdr:cNvSpPr txBox="1"/>
      </xdr:nvSpPr>
      <xdr:spPr>
        <a:xfrm>
          <a:off x="7561795" y="18214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73407</xdr:rowOff>
    </xdr:from>
    <xdr:ext cx="534377" cy="259045"/>
    <xdr:sp macro="" textlink="">
      <xdr:nvSpPr>
        <xdr:cNvPr id="489" name="n_4aveValue【港湾・漁港】&#10;一人当たり有形固定資産（償却資産）額">
          <a:extLst>
            <a:ext uri="{FF2B5EF4-FFF2-40B4-BE49-F238E27FC236}">
              <a16:creationId xmlns:a16="http://schemas.microsoft.com/office/drawing/2014/main" id="{1187BD5B-989E-4F4E-9327-0BFB7B508C83}"/>
            </a:ext>
          </a:extLst>
        </xdr:cNvPr>
        <xdr:cNvSpPr txBox="1"/>
      </xdr:nvSpPr>
      <xdr:spPr>
        <a:xfrm>
          <a:off x="6705111" y="1859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55104</xdr:rowOff>
    </xdr:from>
    <xdr:ext cx="599010" cy="259045"/>
    <xdr:sp macro="" textlink="">
      <xdr:nvSpPr>
        <xdr:cNvPr id="490" name="n_1mainValue【港湾・漁港】&#10;一人当たり有形固定資産（償却資産）額">
          <a:extLst>
            <a:ext uri="{FF2B5EF4-FFF2-40B4-BE49-F238E27FC236}">
              <a16:creationId xmlns:a16="http://schemas.microsoft.com/office/drawing/2014/main" id="{93829DFC-66FB-4160-B79B-B7FCA82F146D}"/>
            </a:ext>
          </a:extLst>
        </xdr:cNvPr>
        <xdr:cNvSpPr txBox="1"/>
      </xdr:nvSpPr>
      <xdr:spPr>
        <a:xfrm>
          <a:off x="9327095" y="18571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56745</xdr:rowOff>
    </xdr:from>
    <xdr:ext cx="599010" cy="259045"/>
    <xdr:sp macro="" textlink="">
      <xdr:nvSpPr>
        <xdr:cNvPr id="491" name="n_2mainValue【港湾・漁港】&#10;一人当たり有形固定資産（償却資産）額">
          <a:extLst>
            <a:ext uri="{FF2B5EF4-FFF2-40B4-BE49-F238E27FC236}">
              <a16:creationId xmlns:a16="http://schemas.microsoft.com/office/drawing/2014/main" id="{5197B4AA-C6CA-40F8-8432-CCF9304D9099}"/>
            </a:ext>
          </a:extLst>
        </xdr:cNvPr>
        <xdr:cNvSpPr txBox="1"/>
      </xdr:nvSpPr>
      <xdr:spPr>
        <a:xfrm>
          <a:off x="8450795" y="18573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58453</xdr:rowOff>
    </xdr:from>
    <xdr:ext cx="599010" cy="259045"/>
    <xdr:sp macro="" textlink="">
      <xdr:nvSpPr>
        <xdr:cNvPr id="492" name="n_3mainValue【港湾・漁港】&#10;一人当たり有形固定資産（償却資産）額">
          <a:extLst>
            <a:ext uri="{FF2B5EF4-FFF2-40B4-BE49-F238E27FC236}">
              <a16:creationId xmlns:a16="http://schemas.microsoft.com/office/drawing/2014/main" id="{76F96D31-28BF-43B2-B46A-3C7BDA0E2AA1}"/>
            </a:ext>
          </a:extLst>
        </xdr:cNvPr>
        <xdr:cNvSpPr txBox="1"/>
      </xdr:nvSpPr>
      <xdr:spPr>
        <a:xfrm>
          <a:off x="7561795" y="18575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85385</xdr:rowOff>
    </xdr:from>
    <xdr:ext cx="599010" cy="259045"/>
    <xdr:sp macro="" textlink="">
      <xdr:nvSpPr>
        <xdr:cNvPr id="493" name="n_4mainValue【港湾・漁港】&#10;一人当たり有形固定資産（償却資産）額">
          <a:extLst>
            <a:ext uri="{FF2B5EF4-FFF2-40B4-BE49-F238E27FC236}">
              <a16:creationId xmlns:a16="http://schemas.microsoft.com/office/drawing/2014/main" id="{ABA503E8-ACE5-4FCD-86CB-9481F6681AB2}"/>
            </a:ext>
          </a:extLst>
        </xdr:cNvPr>
        <xdr:cNvSpPr txBox="1"/>
      </xdr:nvSpPr>
      <xdr:spPr>
        <a:xfrm>
          <a:off x="6672795" y="18259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EA63312B-C438-49AA-8A29-0E91B4C25EA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840EF198-3A53-4DE7-B3C4-20C35F6BCE8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4A41D680-3080-4A0E-9E4E-7ED30401187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649CCDEB-CB4D-4ABC-9346-CCC698532CF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1EBB95A3-443F-47F3-90FB-A3C2CAF0637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64388EB1-E6EF-4A39-AEEB-BA99757B2FD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AFDDDFE6-AAC5-4B40-8CCD-9F1F80113A4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4F53EA95-138D-4956-B8DF-525BA1AD7E9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58466505-ED1C-4414-B209-446A3B8EC27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1B651BAB-0BB5-4B22-AD60-2AEADCD2B73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AF349DB6-FDFE-4C4A-B2B4-823A374DF47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2D1B3913-D9A1-4A6F-9144-0578CFA04A5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18F98249-9E93-426B-8674-6B1470833C6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123850D3-E44F-4D9A-8C92-8D89C39449C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2E8E800B-7D34-4AD9-969B-71A0EE4DE96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8D2A968A-BBF5-423E-9BD6-BF58BCDB253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7DF1083F-C112-4359-B7AA-E31BD1BC352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96C1E618-D31B-4E06-902B-E9AEC349156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40E2CB29-3F53-46C7-95A4-AF822695D20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6EF126B1-FF41-495C-8862-1D7D71C9098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3DF69BCA-66C4-4526-AD39-2AE6249A26AC}"/>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6D004D52-7F2F-4F94-86B9-C097D2A3EAC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BF116E83-B3BB-4F88-84DB-FB066B52103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認定こども園・幼稚園・保育所】&#10;有形固定資産減価償却率グラフ枠">
          <a:extLst>
            <a:ext uri="{FF2B5EF4-FFF2-40B4-BE49-F238E27FC236}">
              <a16:creationId xmlns:a16="http://schemas.microsoft.com/office/drawing/2014/main" id="{0AF10C19-382E-4309-996A-1BB88D88F2E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120015</xdr:rowOff>
    </xdr:from>
    <xdr:to>
      <xdr:col>85</xdr:col>
      <xdr:colOff>126364</xdr:colOff>
      <xdr:row>42</xdr:row>
      <xdr:rowOff>38100</xdr:rowOff>
    </xdr:to>
    <xdr:cxnSp macro="">
      <xdr:nvCxnSpPr>
        <xdr:cNvPr id="518" name="直線コネクタ 517">
          <a:extLst>
            <a:ext uri="{FF2B5EF4-FFF2-40B4-BE49-F238E27FC236}">
              <a16:creationId xmlns:a16="http://schemas.microsoft.com/office/drawing/2014/main" id="{4C350C52-16FC-49AA-B119-C0B2459B1DFF}"/>
            </a:ext>
          </a:extLst>
        </xdr:cNvPr>
        <xdr:cNvCxnSpPr/>
      </xdr:nvCxnSpPr>
      <xdr:spPr>
        <a:xfrm flipV="1">
          <a:off x="16318864" y="5606415"/>
          <a:ext cx="0" cy="1632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認定こども園・幼稚園・保育所】&#10;有形固定資産減価償却率最小値テキスト">
          <a:extLst>
            <a:ext uri="{FF2B5EF4-FFF2-40B4-BE49-F238E27FC236}">
              <a16:creationId xmlns:a16="http://schemas.microsoft.com/office/drawing/2014/main" id="{96EC5025-FD8E-4085-9993-19B83B6DC09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a:extLst>
            <a:ext uri="{FF2B5EF4-FFF2-40B4-BE49-F238E27FC236}">
              <a16:creationId xmlns:a16="http://schemas.microsoft.com/office/drawing/2014/main" id="{C1796637-9E35-452D-B1FE-491ABD62CB2D}"/>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66692</xdr:rowOff>
    </xdr:from>
    <xdr:ext cx="405111" cy="259045"/>
    <xdr:sp macro="" textlink="">
      <xdr:nvSpPr>
        <xdr:cNvPr id="521" name="【認定こども園・幼稚園・保育所】&#10;有形固定資産減価償却率最大値テキスト">
          <a:extLst>
            <a:ext uri="{FF2B5EF4-FFF2-40B4-BE49-F238E27FC236}">
              <a16:creationId xmlns:a16="http://schemas.microsoft.com/office/drawing/2014/main" id="{2325B388-DC16-43FF-8AB9-283C5655D8B1}"/>
            </a:ext>
          </a:extLst>
        </xdr:cNvPr>
        <xdr:cNvSpPr txBox="1"/>
      </xdr:nvSpPr>
      <xdr:spPr>
        <a:xfrm>
          <a:off x="16357600" y="538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120015</xdr:rowOff>
    </xdr:from>
    <xdr:to>
      <xdr:col>86</xdr:col>
      <xdr:colOff>25400</xdr:colOff>
      <xdr:row>32</xdr:row>
      <xdr:rowOff>120015</xdr:rowOff>
    </xdr:to>
    <xdr:cxnSp macro="">
      <xdr:nvCxnSpPr>
        <xdr:cNvPr id="522" name="直線コネクタ 521">
          <a:extLst>
            <a:ext uri="{FF2B5EF4-FFF2-40B4-BE49-F238E27FC236}">
              <a16:creationId xmlns:a16="http://schemas.microsoft.com/office/drawing/2014/main" id="{B21DCCA4-1CC9-4D29-9526-F425F90642CD}"/>
            </a:ext>
          </a:extLst>
        </xdr:cNvPr>
        <xdr:cNvCxnSpPr/>
      </xdr:nvCxnSpPr>
      <xdr:spPr>
        <a:xfrm>
          <a:off x="16230600" y="560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67327</xdr:rowOff>
    </xdr:from>
    <xdr:ext cx="405111" cy="259045"/>
    <xdr:sp macro="" textlink="">
      <xdr:nvSpPr>
        <xdr:cNvPr id="523" name="【認定こども園・幼稚園・保育所】&#10;有形固定資産減価償却率平均値テキスト">
          <a:extLst>
            <a:ext uri="{FF2B5EF4-FFF2-40B4-BE49-F238E27FC236}">
              <a16:creationId xmlns:a16="http://schemas.microsoft.com/office/drawing/2014/main" id="{B19942F1-1FF0-4FE9-9329-4121C7F8AD0B}"/>
            </a:ext>
          </a:extLst>
        </xdr:cNvPr>
        <xdr:cNvSpPr txBox="1"/>
      </xdr:nvSpPr>
      <xdr:spPr>
        <a:xfrm>
          <a:off x="16357600" y="6239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524" name="フローチャート: 判断 523">
          <a:extLst>
            <a:ext uri="{FF2B5EF4-FFF2-40B4-BE49-F238E27FC236}">
              <a16:creationId xmlns:a16="http://schemas.microsoft.com/office/drawing/2014/main" id="{12D6B7CD-D948-4AAC-8F22-18E84F4CF142}"/>
            </a:ext>
          </a:extLst>
        </xdr:cNvPr>
        <xdr:cNvSpPr/>
      </xdr:nvSpPr>
      <xdr:spPr>
        <a:xfrm>
          <a:off x="16268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74930</xdr:rowOff>
    </xdr:from>
    <xdr:to>
      <xdr:col>81</xdr:col>
      <xdr:colOff>101600</xdr:colOff>
      <xdr:row>38</xdr:row>
      <xdr:rowOff>5080</xdr:rowOff>
    </xdr:to>
    <xdr:sp macro="" textlink="">
      <xdr:nvSpPr>
        <xdr:cNvPr id="525" name="フローチャート: 判断 524">
          <a:extLst>
            <a:ext uri="{FF2B5EF4-FFF2-40B4-BE49-F238E27FC236}">
              <a16:creationId xmlns:a16="http://schemas.microsoft.com/office/drawing/2014/main" id="{FFE2CD50-FA79-4737-AFEB-D6B2BB794435}"/>
            </a:ext>
          </a:extLst>
        </xdr:cNvPr>
        <xdr:cNvSpPr/>
      </xdr:nvSpPr>
      <xdr:spPr>
        <a:xfrm>
          <a:off x="15430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103505</xdr:rowOff>
    </xdr:from>
    <xdr:to>
      <xdr:col>76</xdr:col>
      <xdr:colOff>165100</xdr:colOff>
      <xdr:row>38</xdr:row>
      <xdr:rowOff>33655</xdr:rowOff>
    </xdr:to>
    <xdr:sp macro="" textlink="">
      <xdr:nvSpPr>
        <xdr:cNvPr id="526" name="フローチャート: 判断 525">
          <a:extLst>
            <a:ext uri="{FF2B5EF4-FFF2-40B4-BE49-F238E27FC236}">
              <a16:creationId xmlns:a16="http://schemas.microsoft.com/office/drawing/2014/main" id="{902FD101-B250-4E43-B962-45B1F12BB17B}"/>
            </a:ext>
          </a:extLst>
        </xdr:cNvPr>
        <xdr:cNvSpPr/>
      </xdr:nvSpPr>
      <xdr:spPr>
        <a:xfrm>
          <a:off x="14541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93980</xdr:rowOff>
    </xdr:from>
    <xdr:to>
      <xdr:col>72</xdr:col>
      <xdr:colOff>38100</xdr:colOff>
      <xdr:row>38</xdr:row>
      <xdr:rowOff>24130</xdr:rowOff>
    </xdr:to>
    <xdr:sp macro="" textlink="">
      <xdr:nvSpPr>
        <xdr:cNvPr id="527" name="フローチャート: 判断 526">
          <a:extLst>
            <a:ext uri="{FF2B5EF4-FFF2-40B4-BE49-F238E27FC236}">
              <a16:creationId xmlns:a16="http://schemas.microsoft.com/office/drawing/2014/main" id="{E15F104E-42E5-4862-A026-4F4E6E168083}"/>
            </a:ext>
          </a:extLst>
        </xdr:cNvPr>
        <xdr:cNvSpPr/>
      </xdr:nvSpPr>
      <xdr:spPr>
        <a:xfrm>
          <a:off x="13652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67310</xdr:rowOff>
    </xdr:from>
    <xdr:to>
      <xdr:col>67</xdr:col>
      <xdr:colOff>101600</xdr:colOff>
      <xdr:row>37</xdr:row>
      <xdr:rowOff>168910</xdr:rowOff>
    </xdr:to>
    <xdr:sp macro="" textlink="">
      <xdr:nvSpPr>
        <xdr:cNvPr id="528" name="フローチャート: 判断 527">
          <a:extLst>
            <a:ext uri="{FF2B5EF4-FFF2-40B4-BE49-F238E27FC236}">
              <a16:creationId xmlns:a16="http://schemas.microsoft.com/office/drawing/2014/main" id="{1B677ABB-42D4-49BD-9899-33199D5C6F37}"/>
            </a:ext>
          </a:extLst>
        </xdr:cNvPr>
        <xdr:cNvSpPr/>
      </xdr:nvSpPr>
      <xdr:spPr>
        <a:xfrm>
          <a:off x="12763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86FAD984-A2BA-47B1-8FEF-62A7FED38E6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9DF5D1A9-0353-4D0B-87F1-F45ACDB5B3A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DE82B33E-D3C9-460B-A1F0-48E7DC3D1CB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3B99714D-03C3-4C10-A8CC-5334DB6B9DF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86392D25-1FE9-4D4C-903A-D1FB023EDB7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534" name="楕円 533">
          <a:extLst>
            <a:ext uri="{FF2B5EF4-FFF2-40B4-BE49-F238E27FC236}">
              <a16:creationId xmlns:a16="http://schemas.microsoft.com/office/drawing/2014/main" id="{95D0A6A9-5C5A-4A63-ABDE-CCABB9AEDE1E}"/>
            </a:ext>
          </a:extLst>
        </xdr:cNvPr>
        <xdr:cNvSpPr/>
      </xdr:nvSpPr>
      <xdr:spPr>
        <a:xfrm>
          <a:off x="162687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125747</xdr:rowOff>
    </xdr:from>
    <xdr:ext cx="405111" cy="259045"/>
    <xdr:sp macro="" textlink="">
      <xdr:nvSpPr>
        <xdr:cNvPr id="535" name="【認定こども園・幼稚園・保育所】&#10;有形固定資産減価償却率該当値テキスト">
          <a:extLst>
            <a:ext uri="{FF2B5EF4-FFF2-40B4-BE49-F238E27FC236}">
              <a16:creationId xmlns:a16="http://schemas.microsoft.com/office/drawing/2014/main" id="{B9B3CAB7-11DD-4838-8F88-7D5C1CF3693F}"/>
            </a:ext>
          </a:extLst>
        </xdr:cNvPr>
        <xdr:cNvSpPr txBox="1"/>
      </xdr:nvSpPr>
      <xdr:spPr>
        <a:xfrm>
          <a:off x="16357600"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82550</xdr:rowOff>
    </xdr:from>
    <xdr:to>
      <xdr:col>81</xdr:col>
      <xdr:colOff>101600</xdr:colOff>
      <xdr:row>38</xdr:row>
      <xdr:rowOff>12700</xdr:rowOff>
    </xdr:to>
    <xdr:sp macro="" textlink="">
      <xdr:nvSpPr>
        <xdr:cNvPr id="536" name="楕円 535">
          <a:extLst>
            <a:ext uri="{FF2B5EF4-FFF2-40B4-BE49-F238E27FC236}">
              <a16:creationId xmlns:a16="http://schemas.microsoft.com/office/drawing/2014/main" id="{9356C31D-76FA-406C-BC78-638EE0E6999A}"/>
            </a:ext>
          </a:extLst>
        </xdr:cNvPr>
        <xdr:cNvSpPr/>
      </xdr:nvSpPr>
      <xdr:spPr>
        <a:xfrm>
          <a:off x="15430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133350</xdr:rowOff>
    </xdr:from>
    <xdr:to>
      <xdr:col>85</xdr:col>
      <xdr:colOff>127000</xdr:colOff>
      <xdr:row>38</xdr:row>
      <xdr:rowOff>26670</xdr:rowOff>
    </xdr:to>
    <xdr:cxnSp macro="">
      <xdr:nvCxnSpPr>
        <xdr:cNvPr id="537" name="直線コネクタ 536">
          <a:extLst>
            <a:ext uri="{FF2B5EF4-FFF2-40B4-BE49-F238E27FC236}">
              <a16:creationId xmlns:a16="http://schemas.microsoft.com/office/drawing/2014/main" id="{0658137E-E920-4DBE-B155-8791D56D911C}"/>
            </a:ext>
          </a:extLst>
        </xdr:cNvPr>
        <xdr:cNvCxnSpPr/>
      </xdr:nvCxnSpPr>
      <xdr:spPr>
        <a:xfrm>
          <a:off x="15481300" y="647700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21590</xdr:rowOff>
    </xdr:from>
    <xdr:to>
      <xdr:col>76</xdr:col>
      <xdr:colOff>165100</xdr:colOff>
      <xdr:row>37</xdr:row>
      <xdr:rowOff>123190</xdr:rowOff>
    </xdr:to>
    <xdr:sp macro="" textlink="">
      <xdr:nvSpPr>
        <xdr:cNvPr id="538" name="楕円 537">
          <a:extLst>
            <a:ext uri="{FF2B5EF4-FFF2-40B4-BE49-F238E27FC236}">
              <a16:creationId xmlns:a16="http://schemas.microsoft.com/office/drawing/2014/main" id="{528E7106-94E0-46E8-AA40-2F727EB73624}"/>
            </a:ext>
          </a:extLst>
        </xdr:cNvPr>
        <xdr:cNvSpPr/>
      </xdr:nvSpPr>
      <xdr:spPr>
        <a:xfrm>
          <a:off x="14541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72390</xdr:rowOff>
    </xdr:from>
    <xdr:to>
      <xdr:col>81</xdr:col>
      <xdr:colOff>50800</xdr:colOff>
      <xdr:row>37</xdr:row>
      <xdr:rowOff>133350</xdr:rowOff>
    </xdr:to>
    <xdr:cxnSp macro="">
      <xdr:nvCxnSpPr>
        <xdr:cNvPr id="539" name="直線コネクタ 538">
          <a:extLst>
            <a:ext uri="{FF2B5EF4-FFF2-40B4-BE49-F238E27FC236}">
              <a16:creationId xmlns:a16="http://schemas.microsoft.com/office/drawing/2014/main" id="{AE8EDD7C-F62B-4A32-B8C8-F736985928D7}"/>
            </a:ext>
          </a:extLst>
        </xdr:cNvPr>
        <xdr:cNvCxnSpPr/>
      </xdr:nvCxnSpPr>
      <xdr:spPr>
        <a:xfrm>
          <a:off x="14592300" y="64160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126365</xdr:rowOff>
    </xdr:from>
    <xdr:to>
      <xdr:col>72</xdr:col>
      <xdr:colOff>38100</xdr:colOff>
      <xdr:row>37</xdr:row>
      <xdr:rowOff>56515</xdr:rowOff>
    </xdr:to>
    <xdr:sp macro="" textlink="">
      <xdr:nvSpPr>
        <xdr:cNvPr id="540" name="楕円 539">
          <a:extLst>
            <a:ext uri="{FF2B5EF4-FFF2-40B4-BE49-F238E27FC236}">
              <a16:creationId xmlns:a16="http://schemas.microsoft.com/office/drawing/2014/main" id="{39D05516-6148-4B89-8B21-95A5269DC204}"/>
            </a:ext>
          </a:extLst>
        </xdr:cNvPr>
        <xdr:cNvSpPr/>
      </xdr:nvSpPr>
      <xdr:spPr>
        <a:xfrm>
          <a:off x="136525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5715</xdr:rowOff>
    </xdr:from>
    <xdr:to>
      <xdr:col>76</xdr:col>
      <xdr:colOff>114300</xdr:colOff>
      <xdr:row>37</xdr:row>
      <xdr:rowOff>72390</xdr:rowOff>
    </xdr:to>
    <xdr:cxnSp macro="">
      <xdr:nvCxnSpPr>
        <xdr:cNvPr id="541" name="直線コネクタ 540">
          <a:extLst>
            <a:ext uri="{FF2B5EF4-FFF2-40B4-BE49-F238E27FC236}">
              <a16:creationId xmlns:a16="http://schemas.microsoft.com/office/drawing/2014/main" id="{D276748A-A749-4B35-B264-E6D3C2AE9201}"/>
            </a:ext>
          </a:extLst>
        </xdr:cNvPr>
        <xdr:cNvCxnSpPr/>
      </xdr:nvCxnSpPr>
      <xdr:spPr>
        <a:xfrm>
          <a:off x="13703300" y="634936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78740</xdr:rowOff>
    </xdr:from>
    <xdr:to>
      <xdr:col>67</xdr:col>
      <xdr:colOff>101600</xdr:colOff>
      <xdr:row>37</xdr:row>
      <xdr:rowOff>8890</xdr:rowOff>
    </xdr:to>
    <xdr:sp macro="" textlink="">
      <xdr:nvSpPr>
        <xdr:cNvPr id="542" name="楕円 541">
          <a:extLst>
            <a:ext uri="{FF2B5EF4-FFF2-40B4-BE49-F238E27FC236}">
              <a16:creationId xmlns:a16="http://schemas.microsoft.com/office/drawing/2014/main" id="{ADA6B809-6696-4F85-A547-7D40F0FD3809}"/>
            </a:ext>
          </a:extLst>
        </xdr:cNvPr>
        <xdr:cNvSpPr/>
      </xdr:nvSpPr>
      <xdr:spPr>
        <a:xfrm>
          <a:off x="1276350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129540</xdr:rowOff>
    </xdr:from>
    <xdr:to>
      <xdr:col>71</xdr:col>
      <xdr:colOff>177800</xdr:colOff>
      <xdr:row>37</xdr:row>
      <xdr:rowOff>5715</xdr:rowOff>
    </xdr:to>
    <xdr:cxnSp macro="">
      <xdr:nvCxnSpPr>
        <xdr:cNvPr id="543" name="直線コネクタ 542">
          <a:extLst>
            <a:ext uri="{FF2B5EF4-FFF2-40B4-BE49-F238E27FC236}">
              <a16:creationId xmlns:a16="http://schemas.microsoft.com/office/drawing/2014/main" id="{C3E45364-F484-4E61-A662-262292C27004}"/>
            </a:ext>
          </a:extLst>
        </xdr:cNvPr>
        <xdr:cNvCxnSpPr/>
      </xdr:nvCxnSpPr>
      <xdr:spPr>
        <a:xfrm>
          <a:off x="12814300" y="630174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21607</xdr:rowOff>
    </xdr:from>
    <xdr:ext cx="405111" cy="259045"/>
    <xdr:sp macro="" textlink="">
      <xdr:nvSpPr>
        <xdr:cNvPr id="544" name="n_1aveValue【認定こども園・幼稚園・保育所】&#10;有形固定資産減価償却率">
          <a:extLst>
            <a:ext uri="{FF2B5EF4-FFF2-40B4-BE49-F238E27FC236}">
              <a16:creationId xmlns:a16="http://schemas.microsoft.com/office/drawing/2014/main" id="{708D75CE-1295-4F0D-ADD2-05E2BBE242A8}"/>
            </a:ext>
          </a:extLst>
        </xdr:cNvPr>
        <xdr:cNvSpPr txBox="1"/>
      </xdr:nvSpPr>
      <xdr:spPr>
        <a:xfrm>
          <a:off x="152660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24782</xdr:rowOff>
    </xdr:from>
    <xdr:ext cx="405111" cy="259045"/>
    <xdr:sp macro="" textlink="">
      <xdr:nvSpPr>
        <xdr:cNvPr id="545" name="n_2aveValue【認定こども園・幼稚園・保育所】&#10;有形固定資産減価償却率">
          <a:extLst>
            <a:ext uri="{FF2B5EF4-FFF2-40B4-BE49-F238E27FC236}">
              <a16:creationId xmlns:a16="http://schemas.microsoft.com/office/drawing/2014/main" id="{24EA90E7-B7E3-43D2-8687-7D499E4DD606}"/>
            </a:ext>
          </a:extLst>
        </xdr:cNvPr>
        <xdr:cNvSpPr txBox="1"/>
      </xdr:nvSpPr>
      <xdr:spPr>
        <a:xfrm>
          <a:off x="143897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15257</xdr:rowOff>
    </xdr:from>
    <xdr:ext cx="405111" cy="259045"/>
    <xdr:sp macro="" textlink="">
      <xdr:nvSpPr>
        <xdr:cNvPr id="546" name="n_3aveValue【認定こども園・幼稚園・保育所】&#10;有形固定資産減価償却率">
          <a:extLst>
            <a:ext uri="{FF2B5EF4-FFF2-40B4-BE49-F238E27FC236}">
              <a16:creationId xmlns:a16="http://schemas.microsoft.com/office/drawing/2014/main" id="{EC2C965C-2B98-4C49-A4C3-83BA8B18CDD8}"/>
            </a:ext>
          </a:extLst>
        </xdr:cNvPr>
        <xdr:cNvSpPr txBox="1"/>
      </xdr:nvSpPr>
      <xdr:spPr>
        <a:xfrm>
          <a:off x="13500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160037</xdr:rowOff>
    </xdr:from>
    <xdr:ext cx="405111" cy="259045"/>
    <xdr:sp macro="" textlink="">
      <xdr:nvSpPr>
        <xdr:cNvPr id="547" name="n_4aveValue【認定こども園・幼稚園・保育所】&#10;有形固定資産減価償却率">
          <a:extLst>
            <a:ext uri="{FF2B5EF4-FFF2-40B4-BE49-F238E27FC236}">
              <a16:creationId xmlns:a16="http://schemas.microsoft.com/office/drawing/2014/main" id="{8EE2E422-69BD-4833-B930-B62D1ACE6E0B}"/>
            </a:ext>
          </a:extLst>
        </xdr:cNvPr>
        <xdr:cNvSpPr txBox="1"/>
      </xdr:nvSpPr>
      <xdr:spPr>
        <a:xfrm>
          <a:off x="12611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3827</xdr:rowOff>
    </xdr:from>
    <xdr:ext cx="405111" cy="259045"/>
    <xdr:sp macro="" textlink="">
      <xdr:nvSpPr>
        <xdr:cNvPr id="548" name="n_1mainValue【認定こども園・幼稚園・保育所】&#10;有形固定資産減価償却率">
          <a:extLst>
            <a:ext uri="{FF2B5EF4-FFF2-40B4-BE49-F238E27FC236}">
              <a16:creationId xmlns:a16="http://schemas.microsoft.com/office/drawing/2014/main" id="{940F9194-147A-42C5-A6BA-4FE3B5E7EEA7}"/>
            </a:ext>
          </a:extLst>
        </xdr:cNvPr>
        <xdr:cNvSpPr txBox="1"/>
      </xdr:nvSpPr>
      <xdr:spPr>
        <a:xfrm>
          <a:off x="152660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139717</xdr:rowOff>
    </xdr:from>
    <xdr:ext cx="405111" cy="259045"/>
    <xdr:sp macro="" textlink="">
      <xdr:nvSpPr>
        <xdr:cNvPr id="549" name="n_2mainValue【認定こども園・幼稚園・保育所】&#10;有形固定資産減価償却率">
          <a:extLst>
            <a:ext uri="{FF2B5EF4-FFF2-40B4-BE49-F238E27FC236}">
              <a16:creationId xmlns:a16="http://schemas.microsoft.com/office/drawing/2014/main" id="{C80B4678-D138-402F-B562-969CD947939F}"/>
            </a:ext>
          </a:extLst>
        </xdr:cNvPr>
        <xdr:cNvSpPr txBox="1"/>
      </xdr:nvSpPr>
      <xdr:spPr>
        <a:xfrm>
          <a:off x="143897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73042</xdr:rowOff>
    </xdr:from>
    <xdr:ext cx="405111" cy="259045"/>
    <xdr:sp macro="" textlink="">
      <xdr:nvSpPr>
        <xdr:cNvPr id="550" name="n_3mainValue【認定こども園・幼稚園・保育所】&#10;有形固定資産減価償却率">
          <a:extLst>
            <a:ext uri="{FF2B5EF4-FFF2-40B4-BE49-F238E27FC236}">
              <a16:creationId xmlns:a16="http://schemas.microsoft.com/office/drawing/2014/main" id="{AE713A85-852D-4E00-9B5C-CCB39B469289}"/>
            </a:ext>
          </a:extLst>
        </xdr:cNvPr>
        <xdr:cNvSpPr txBox="1"/>
      </xdr:nvSpPr>
      <xdr:spPr>
        <a:xfrm>
          <a:off x="13500744"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25417</xdr:rowOff>
    </xdr:from>
    <xdr:ext cx="405111" cy="259045"/>
    <xdr:sp macro="" textlink="">
      <xdr:nvSpPr>
        <xdr:cNvPr id="551" name="n_4mainValue【認定こども園・幼稚園・保育所】&#10;有形固定資産減価償却率">
          <a:extLst>
            <a:ext uri="{FF2B5EF4-FFF2-40B4-BE49-F238E27FC236}">
              <a16:creationId xmlns:a16="http://schemas.microsoft.com/office/drawing/2014/main" id="{0A8956F7-7D64-4ABF-B941-E5435562F534}"/>
            </a:ext>
          </a:extLst>
        </xdr:cNvPr>
        <xdr:cNvSpPr txBox="1"/>
      </xdr:nvSpPr>
      <xdr:spPr>
        <a:xfrm>
          <a:off x="12611744"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A1FA31E8-9E23-4234-8E56-54C90441982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73464E6A-C4E8-4A27-94C5-B0F6996C42E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863DCD1D-996E-40A4-A800-80323970703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8032CFE8-B09B-43CE-9540-7C6616854B6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F0B65B10-CF00-4787-A94B-B34775EB0E4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52F0062B-509C-408A-83C9-82433AF1373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ED0A2211-3105-45B1-BD7B-ED1144F29DD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7D469948-240C-46C7-90D3-EF8D43BEB9D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EF4C83FF-052B-4FCA-9CA4-EAA6215931F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76050FE4-2213-42DE-B213-CBA41415282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a:extLst>
            <a:ext uri="{FF2B5EF4-FFF2-40B4-BE49-F238E27FC236}">
              <a16:creationId xmlns:a16="http://schemas.microsoft.com/office/drawing/2014/main" id="{18EF3BE7-F1C3-4F6D-AF5B-FF2CB563DFF7}"/>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3" name="テキスト ボックス 562">
          <a:extLst>
            <a:ext uri="{FF2B5EF4-FFF2-40B4-BE49-F238E27FC236}">
              <a16:creationId xmlns:a16="http://schemas.microsoft.com/office/drawing/2014/main" id="{A13F95E9-EAA5-4EC1-88A4-8C7A2468178B}"/>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a:extLst>
            <a:ext uri="{FF2B5EF4-FFF2-40B4-BE49-F238E27FC236}">
              <a16:creationId xmlns:a16="http://schemas.microsoft.com/office/drawing/2014/main" id="{8641E0A8-98A7-4895-8500-DC65EEA9FF4A}"/>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5" name="テキスト ボックス 564">
          <a:extLst>
            <a:ext uri="{FF2B5EF4-FFF2-40B4-BE49-F238E27FC236}">
              <a16:creationId xmlns:a16="http://schemas.microsoft.com/office/drawing/2014/main" id="{450C7A47-C243-47E7-BCDF-1F241A59723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a:extLst>
            <a:ext uri="{FF2B5EF4-FFF2-40B4-BE49-F238E27FC236}">
              <a16:creationId xmlns:a16="http://schemas.microsoft.com/office/drawing/2014/main" id="{76A2F83F-14BB-409B-8375-5EB01A9DC079}"/>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7" name="テキスト ボックス 566">
          <a:extLst>
            <a:ext uri="{FF2B5EF4-FFF2-40B4-BE49-F238E27FC236}">
              <a16:creationId xmlns:a16="http://schemas.microsoft.com/office/drawing/2014/main" id="{BC71E85C-1811-485F-869B-FAFCF45FC8F7}"/>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a:extLst>
            <a:ext uri="{FF2B5EF4-FFF2-40B4-BE49-F238E27FC236}">
              <a16:creationId xmlns:a16="http://schemas.microsoft.com/office/drawing/2014/main" id="{F02B6CB3-56A3-4DAB-A275-1524BE0978FF}"/>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9" name="テキスト ボックス 568">
          <a:extLst>
            <a:ext uri="{FF2B5EF4-FFF2-40B4-BE49-F238E27FC236}">
              <a16:creationId xmlns:a16="http://schemas.microsoft.com/office/drawing/2014/main" id="{D12F8217-90FD-4F0E-9AC4-E2B666FA48D3}"/>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a:extLst>
            <a:ext uri="{FF2B5EF4-FFF2-40B4-BE49-F238E27FC236}">
              <a16:creationId xmlns:a16="http://schemas.microsoft.com/office/drawing/2014/main" id="{59BF9AF9-78D5-481A-9806-2BE7C904E809}"/>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71" name="テキスト ボックス 570">
          <a:extLst>
            <a:ext uri="{FF2B5EF4-FFF2-40B4-BE49-F238E27FC236}">
              <a16:creationId xmlns:a16="http://schemas.microsoft.com/office/drawing/2014/main" id="{8BB7431E-CD72-40D8-B58A-C2D6142244FF}"/>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a:extLst>
            <a:ext uri="{FF2B5EF4-FFF2-40B4-BE49-F238E27FC236}">
              <a16:creationId xmlns:a16="http://schemas.microsoft.com/office/drawing/2014/main" id="{8C1D0B42-CDA0-4712-918D-1F9180819D9F}"/>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3" name="テキスト ボックス 572">
          <a:extLst>
            <a:ext uri="{FF2B5EF4-FFF2-40B4-BE49-F238E27FC236}">
              <a16:creationId xmlns:a16="http://schemas.microsoft.com/office/drawing/2014/main" id="{F93E747B-E871-4B6C-863F-8115526C4983}"/>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C023DD42-AF0A-4DA3-9B88-6C3DB369A53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a:extLst>
            <a:ext uri="{FF2B5EF4-FFF2-40B4-BE49-F238E27FC236}">
              <a16:creationId xmlns:a16="http://schemas.microsoft.com/office/drawing/2014/main" id="{6EACAF69-7EA6-4AAE-A27E-458B12F72B8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a:extLst>
            <a:ext uri="{FF2B5EF4-FFF2-40B4-BE49-F238E27FC236}">
              <a16:creationId xmlns:a16="http://schemas.microsoft.com/office/drawing/2014/main" id="{D1A4955B-1F0D-479D-A394-3D529FA3F41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100693</xdr:rowOff>
    </xdr:from>
    <xdr:to>
      <xdr:col>116</xdr:col>
      <xdr:colOff>62864</xdr:colOff>
      <xdr:row>41</xdr:row>
      <xdr:rowOff>149678</xdr:rowOff>
    </xdr:to>
    <xdr:cxnSp macro="">
      <xdr:nvCxnSpPr>
        <xdr:cNvPr id="577" name="直線コネクタ 576">
          <a:extLst>
            <a:ext uri="{FF2B5EF4-FFF2-40B4-BE49-F238E27FC236}">
              <a16:creationId xmlns:a16="http://schemas.microsoft.com/office/drawing/2014/main" id="{6728356A-1FD2-4112-BD5A-67C1E63E3748}"/>
            </a:ext>
          </a:extLst>
        </xdr:cNvPr>
        <xdr:cNvCxnSpPr/>
      </xdr:nvCxnSpPr>
      <xdr:spPr>
        <a:xfrm flipV="1">
          <a:off x="22160864" y="57585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153505</xdr:rowOff>
    </xdr:from>
    <xdr:ext cx="469744" cy="259045"/>
    <xdr:sp macro="" textlink="">
      <xdr:nvSpPr>
        <xdr:cNvPr id="578" name="【認定こども園・幼稚園・保育所】&#10;一人当たり面積最小値テキスト">
          <a:extLst>
            <a:ext uri="{FF2B5EF4-FFF2-40B4-BE49-F238E27FC236}">
              <a16:creationId xmlns:a16="http://schemas.microsoft.com/office/drawing/2014/main" id="{87A71D6F-EF52-43C4-9B6A-D1CCAA6C126C}"/>
            </a:ext>
          </a:extLst>
        </xdr:cNvPr>
        <xdr:cNvSpPr txBox="1"/>
      </xdr:nvSpPr>
      <xdr:spPr>
        <a:xfrm>
          <a:off x="22199600" y="718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149678</xdr:rowOff>
    </xdr:from>
    <xdr:to>
      <xdr:col>116</xdr:col>
      <xdr:colOff>152400</xdr:colOff>
      <xdr:row>41</xdr:row>
      <xdr:rowOff>149678</xdr:rowOff>
    </xdr:to>
    <xdr:cxnSp macro="">
      <xdr:nvCxnSpPr>
        <xdr:cNvPr id="579" name="直線コネクタ 578">
          <a:extLst>
            <a:ext uri="{FF2B5EF4-FFF2-40B4-BE49-F238E27FC236}">
              <a16:creationId xmlns:a16="http://schemas.microsoft.com/office/drawing/2014/main" id="{AD1D05D1-E9F4-4CAC-8F5B-95D16988C608}"/>
            </a:ext>
          </a:extLst>
        </xdr:cNvPr>
        <xdr:cNvCxnSpPr/>
      </xdr:nvCxnSpPr>
      <xdr:spPr>
        <a:xfrm>
          <a:off x="22072600" y="717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47370</xdr:rowOff>
    </xdr:from>
    <xdr:ext cx="469744" cy="259045"/>
    <xdr:sp macro="" textlink="">
      <xdr:nvSpPr>
        <xdr:cNvPr id="580" name="【認定こども園・幼稚園・保育所】&#10;一人当たり面積最大値テキスト">
          <a:extLst>
            <a:ext uri="{FF2B5EF4-FFF2-40B4-BE49-F238E27FC236}">
              <a16:creationId xmlns:a16="http://schemas.microsoft.com/office/drawing/2014/main" id="{8BC7A208-1DD1-4C83-8559-DC19E78C44E7}"/>
            </a:ext>
          </a:extLst>
        </xdr:cNvPr>
        <xdr:cNvSpPr txBox="1"/>
      </xdr:nvSpPr>
      <xdr:spPr>
        <a:xfrm>
          <a:off x="22199600" y="553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100693</xdr:rowOff>
    </xdr:from>
    <xdr:to>
      <xdr:col>116</xdr:col>
      <xdr:colOff>152400</xdr:colOff>
      <xdr:row>33</xdr:row>
      <xdr:rowOff>100693</xdr:rowOff>
    </xdr:to>
    <xdr:cxnSp macro="">
      <xdr:nvCxnSpPr>
        <xdr:cNvPr id="581" name="直線コネクタ 580">
          <a:extLst>
            <a:ext uri="{FF2B5EF4-FFF2-40B4-BE49-F238E27FC236}">
              <a16:creationId xmlns:a16="http://schemas.microsoft.com/office/drawing/2014/main" id="{18F07910-615D-432E-B402-FE3E33786DBC}"/>
            </a:ext>
          </a:extLst>
        </xdr:cNvPr>
        <xdr:cNvCxnSpPr/>
      </xdr:nvCxnSpPr>
      <xdr:spPr>
        <a:xfrm>
          <a:off x="22072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163847</xdr:rowOff>
    </xdr:from>
    <xdr:ext cx="469744" cy="259045"/>
    <xdr:sp macro="" textlink="">
      <xdr:nvSpPr>
        <xdr:cNvPr id="582" name="【認定こども園・幼稚園・保育所】&#10;一人当たり面積平均値テキスト">
          <a:extLst>
            <a:ext uri="{FF2B5EF4-FFF2-40B4-BE49-F238E27FC236}">
              <a16:creationId xmlns:a16="http://schemas.microsoft.com/office/drawing/2014/main" id="{92F4C28D-FBA5-4952-B752-C557DCF4D2E3}"/>
            </a:ext>
          </a:extLst>
        </xdr:cNvPr>
        <xdr:cNvSpPr txBox="1"/>
      </xdr:nvSpPr>
      <xdr:spPr>
        <a:xfrm>
          <a:off x="22199600" y="667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583" name="フローチャート: 判断 582">
          <a:extLst>
            <a:ext uri="{FF2B5EF4-FFF2-40B4-BE49-F238E27FC236}">
              <a16:creationId xmlns:a16="http://schemas.microsoft.com/office/drawing/2014/main" id="{95779BA7-2CEF-43D2-9AC5-8974CD415F6D}"/>
            </a:ext>
          </a:extLst>
        </xdr:cNvPr>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156028</xdr:rowOff>
    </xdr:from>
    <xdr:to>
      <xdr:col>112</xdr:col>
      <xdr:colOff>38100</xdr:colOff>
      <xdr:row>39</xdr:row>
      <xdr:rowOff>86178</xdr:rowOff>
    </xdr:to>
    <xdr:sp macro="" textlink="">
      <xdr:nvSpPr>
        <xdr:cNvPr id="584" name="フローチャート: 判断 583">
          <a:extLst>
            <a:ext uri="{FF2B5EF4-FFF2-40B4-BE49-F238E27FC236}">
              <a16:creationId xmlns:a16="http://schemas.microsoft.com/office/drawing/2014/main" id="{938416CD-7E20-4091-9B5A-C04AB06CB27B}"/>
            </a:ext>
          </a:extLst>
        </xdr:cNvPr>
        <xdr:cNvSpPr/>
      </xdr:nvSpPr>
      <xdr:spPr>
        <a:xfrm>
          <a:off x="21272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133169</xdr:rowOff>
    </xdr:from>
    <xdr:to>
      <xdr:col>107</xdr:col>
      <xdr:colOff>101600</xdr:colOff>
      <xdr:row>39</xdr:row>
      <xdr:rowOff>63319</xdr:rowOff>
    </xdr:to>
    <xdr:sp macro="" textlink="">
      <xdr:nvSpPr>
        <xdr:cNvPr id="585" name="フローチャート: 判断 584">
          <a:extLst>
            <a:ext uri="{FF2B5EF4-FFF2-40B4-BE49-F238E27FC236}">
              <a16:creationId xmlns:a16="http://schemas.microsoft.com/office/drawing/2014/main" id="{C5F53B21-A67A-4EBE-A0E0-7AE33502D1ED}"/>
            </a:ext>
          </a:extLst>
        </xdr:cNvPr>
        <xdr:cNvSpPr/>
      </xdr:nvSpPr>
      <xdr:spPr>
        <a:xfrm>
          <a:off x="203835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85816</xdr:rowOff>
    </xdr:from>
    <xdr:to>
      <xdr:col>102</xdr:col>
      <xdr:colOff>165100</xdr:colOff>
      <xdr:row>38</xdr:row>
      <xdr:rowOff>15966</xdr:rowOff>
    </xdr:to>
    <xdr:sp macro="" textlink="">
      <xdr:nvSpPr>
        <xdr:cNvPr id="586" name="フローチャート: 判断 585">
          <a:extLst>
            <a:ext uri="{FF2B5EF4-FFF2-40B4-BE49-F238E27FC236}">
              <a16:creationId xmlns:a16="http://schemas.microsoft.com/office/drawing/2014/main" id="{C8701BA6-19DB-4093-839D-0976808094C1}"/>
            </a:ext>
          </a:extLst>
        </xdr:cNvPr>
        <xdr:cNvSpPr/>
      </xdr:nvSpPr>
      <xdr:spPr>
        <a:xfrm>
          <a:off x="194945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69487</xdr:rowOff>
    </xdr:from>
    <xdr:to>
      <xdr:col>98</xdr:col>
      <xdr:colOff>38100</xdr:colOff>
      <xdr:row>37</xdr:row>
      <xdr:rowOff>171087</xdr:rowOff>
    </xdr:to>
    <xdr:sp macro="" textlink="">
      <xdr:nvSpPr>
        <xdr:cNvPr id="587" name="フローチャート: 判断 586">
          <a:extLst>
            <a:ext uri="{FF2B5EF4-FFF2-40B4-BE49-F238E27FC236}">
              <a16:creationId xmlns:a16="http://schemas.microsoft.com/office/drawing/2014/main" id="{3D18BE11-A799-42C8-940D-5B6F53D9DEA8}"/>
            </a:ext>
          </a:extLst>
        </xdr:cNvPr>
        <xdr:cNvSpPr/>
      </xdr:nvSpPr>
      <xdr:spPr>
        <a:xfrm>
          <a:off x="18605500" y="641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CE5C7386-D613-40EA-BAA3-72168692A9C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2707455-5FD1-42B9-966E-9ED6BCA9CA3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B12EB891-B082-460F-A034-4F8ACB33A19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18F7B936-5C7E-40D9-A1AA-430BE9728B1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1D534779-AEA1-4121-B708-7D5D01975B5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95613</xdr:rowOff>
    </xdr:from>
    <xdr:to>
      <xdr:col>116</xdr:col>
      <xdr:colOff>114300</xdr:colOff>
      <xdr:row>38</xdr:row>
      <xdr:rowOff>25763</xdr:rowOff>
    </xdr:to>
    <xdr:sp macro="" textlink="">
      <xdr:nvSpPr>
        <xdr:cNvPr id="593" name="楕円 592">
          <a:extLst>
            <a:ext uri="{FF2B5EF4-FFF2-40B4-BE49-F238E27FC236}">
              <a16:creationId xmlns:a16="http://schemas.microsoft.com/office/drawing/2014/main" id="{9F861A0D-9E8A-4364-B3B1-7A51ED50294C}"/>
            </a:ext>
          </a:extLst>
        </xdr:cNvPr>
        <xdr:cNvSpPr/>
      </xdr:nvSpPr>
      <xdr:spPr>
        <a:xfrm>
          <a:off x="22110700" y="643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118490</xdr:rowOff>
    </xdr:from>
    <xdr:ext cx="469744" cy="259045"/>
    <xdr:sp macro="" textlink="">
      <xdr:nvSpPr>
        <xdr:cNvPr id="594" name="【認定こども園・幼稚園・保育所】&#10;一人当たり面積該当値テキスト">
          <a:extLst>
            <a:ext uri="{FF2B5EF4-FFF2-40B4-BE49-F238E27FC236}">
              <a16:creationId xmlns:a16="http://schemas.microsoft.com/office/drawing/2014/main" id="{5ED172CE-5F72-4067-A861-427DFC6B5F5D}"/>
            </a:ext>
          </a:extLst>
        </xdr:cNvPr>
        <xdr:cNvSpPr txBox="1"/>
      </xdr:nvSpPr>
      <xdr:spPr>
        <a:xfrm>
          <a:off x="22199600" y="629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115207</xdr:rowOff>
    </xdr:from>
    <xdr:to>
      <xdr:col>112</xdr:col>
      <xdr:colOff>38100</xdr:colOff>
      <xdr:row>38</xdr:row>
      <xdr:rowOff>45357</xdr:rowOff>
    </xdr:to>
    <xdr:sp macro="" textlink="">
      <xdr:nvSpPr>
        <xdr:cNvPr id="595" name="楕円 594">
          <a:extLst>
            <a:ext uri="{FF2B5EF4-FFF2-40B4-BE49-F238E27FC236}">
              <a16:creationId xmlns:a16="http://schemas.microsoft.com/office/drawing/2014/main" id="{90A319C9-CCBA-4CD4-9175-C4D02E02ED7F}"/>
            </a:ext>
          </a:extLst>
        </xdr:cNvPr>
        <xdr:cNvSpPr/>
      </xdr:nvSpPr>
      <xdr:spPr>
        <a:xfrm>
          <a:off x="21272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146413</xdr:rowOff>
    </xdr:from>
    <xdr:to>
      <xdr:col>116</xdr:col>
      <xdr:colOff>63500</xdr:colOff>
      <xdr:row>37</xdr:row>
      <xdr:rowOff>166007</xdr:rowOff>
    </xdr:to>
    <xdr:cxnSp macro="">
      <xdr:nvCxnSpPr>
        <xdr:cNvPr id="596" name="直線コネクタ 595">
          <a:extLst>
            <a:ext uri="{FF2B5EF4-FFF2-40B4-BE49-F238E27FC236}">
              <a16:creationId xmlns:a16="http://schemas.microsoft.com/office/drawing/2014/main" id="{05C04A53-6630-4CD5-9D5F-B843FEFC42F4}"/>
            </a:ext>
          </a:extLst>
        </xdr:cNvPr>
        <xdr:cNvCxnSpPr/>
      </xdr:nvCxnSpPr>
      <xdr:spPr>
        <a:xfrm flipV="1">
          <a:off x="21323300" y="649006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134801</xdr:rowOff>
    </xdr:from>
    <xdr:to>
      <xdr:col>107</xdr:col>
      <xdr:colOff>101600</xdr:colOff>
      <xdr:row>38</xdr:row>
      <xdr:rowOff>64951</xdr:rowOff>
    </xdr:to>
    <xdr:sp macro="" textlink="">
      <xdr:nvSpPr>
        <xdr:cNvPr id="597" name="楕円 596">
          <a:extLst>
            <a:ext uri="{FF2B5EF4-FFF2-40B4-BE49-F238E27FC236}">
              <a16:creationId xmlns:a16="http://schemas.microsoft.com/office/drawing/2014/main" id="{6032FAB1-D7EC-495E-9C65-D3B3DB0EFD01}"/>
            </a:ext>
          </a:extLst>
        </xdr:cNvPr>
        <xdr:cNvSpPr/>
      </xdr:nvSpPr>
      <xdr:spPr>
        <a:xfrm>
          <a:off x="20383500" y="647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166007</xdr:rowOff>
    </xdr:from>
    <xdr:to>
      <xdr:col>111</xdr:col>
      <xdr:colOff>177800</xdr:colOff>
      <xdr:row>38</xdr:row>
      <xdr:rowOff>14151</xdr:rowOff>
    </xdr:to>
    <xdr:cxnSp macro="">
      <xdr:nvCxnSpPr>
        <xdr:cNvPr id="598" name="直線コネクタ 597">
          <a:extLst>
            <a:ext uri="{FF2B5EF4-FFF2-40B4-BE49-F238E27FC236}">
              <a16:creationId xmlns:a16="http://schemas.microsoft.com/office/drawing/2014/main" id="{178DB666-B71B-45E0-BF52-84DDD02430CB}"/>
            </a:ext>
          </a:extLst>
        </xdr:cNvPr>
        <xdr:cNvCxnSpPr/>
      </xdr:nvCxnSpPr>
      <xdr:spPr>
        <a:xfrm flipV="1">
          <a:off x="20434300" y="650965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154396</xdr:rowOff>
    </xdr:from>
    <xdr:to>
      <xdr:col>102</xdr:col>
      <xdr:colOff>165100</xdr:colOff>
      <xdr:row>38</xdr:row>
      <xdr:rowOff>84545</xdr:rowOff>
    </xdr:to>
    <xdr:sp macro="" textlink="">
      <xdr:nvSpPr>
        <xdr:cNvPr id="599" name="楕円 598">
          <a:extLst>
            <a:ext uri="{FF2B5EF4-FFF2-40B4-BE49-F238E27FC236}">
              <a16:creationId xmlns:a16="http://schemas.microsoft.com/office/drawing/2014/main" id="{7BEBA85F-BE99-4154-A0A6-0B3A968A4DC1}"/>
            </a:ext>
          </a:extLst>
        </xdr:cNvPr>
        <xdr:cNvSpPr/>
      </xdr:nvSpPr>
      <xdr:spPr>
        <a:xfrm>
          <a:off x="19494500" y="64980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14151</xdr:rowOff>
    </xdr:from>
    <xdr:to>
      <xdr:col>107</xdr:col>
      <xdr:colOff>50800</xdr:colOff>
      <xdr:row>38</xdr:row>
      <xdr:rowOff>33746</xdr:rowOff>
    </xdr:to>
    <xdr:cxnSp macro="">
      <xdr:nvCxnSpPr>
        <xdr:cNvPr id="600" name="直線コネクタ 599">
          <a:extLst>
            <a:ext uri="{FF2B5EF4-FFF2-40B4-BE49-F238E27FC236}">
              <a16:creationId xmlns:a16="http://schemas.microsoft.com/office/drawing/2014/main" id="{A125C0C4-9505-48F4-B103-983FECE2932E}"/>
            </a:ext>
          </a:extLst>
        </xdr:cNvPr>
        <xdr:cNvCxnSpPr/>
      </xdr:nvCxnSpPr>
      <xdr:spPr>
        <a:xfrm flipV="1">
          <a:off x="19545300" y="652925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9072</xdr:rowOff>
    </xdr:from>
    <xdr:to>
      <xdr:col>98</xdr:col>
      <xdr:colOff>38100</xdr:colOff>
      <xdr:row>38</xdr:row>
      <xdr:rowOff>110672</xdr:rowOff>
    </xdr:to>
    <xdr:sp macro="" textlink="">
      <xdr:nvSpPr>
        <xdr:cNvPr id="601" name="楕円 600">
          <a:extLst>
            <a:ext uri="{FF2B5EF4-FFF2-40B4-BE49-F238E27FC236}">
              <a16:creationId xmlns:a16="http://schemas.microsoft.com/office/drawing/2014/main" id="{F5867B7C-65EA-4737-AB7B-531C52A2A96D}"/>
            </a:ext>
          </a:extLst>
        </xdr:cNvPr>
        <xdr:cNvSpPr/>
      </xdr:nvSpPr>
      <xdr:spPr>
        <a:xfrm>
          <a:off x="18605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33746</xdr:rowOff>
    </xdr:from>
    <xdr:to>
      <xdr:col>102</xdr:col>
      <xdr:colOff>114300</xdr:colOff>
      <xdr:row>38</xdr:row>
      <xdr:rowOff>59872</xdr:rowOff>
    </xdr:to>
    <xdr:cxnSp macro="">
      <xdr:nvCxnSpPr>
        <xdr:cNvPr id="602" name="直線コネクタ 601">
          <a:extLst>
            <a:ext uri="{FF2B5EF4-FFF2-40B4-BE49-F238E27FC236}">
              <a16:creationId xmlns:a16="http://schemas.microsoft.com/office/drawing/2014/main" id="{23DCC65C-7525-4A64-9875-1E27BF513343}"/>
            </a:ext>
          </a:extLst>
        </xdr:cNvPr>
        <xdr:cNvCxnSpPr/>
      </xdr:nvCxnSpPr>
      <xdr:spPr>
        <a:xfrm flipV="1">
          <a:off x="18656300" y="654884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77305</xdr:rowOff>
    </xdr:from>
    <xdr:ext cx="469744" cy="259045"/>
    <xdr:sp macro="" textlink="">
      <xdr:nvSpPr>
        <xdr:cNvPr id="603" name="n_1aveValue【認定こども園・幼稚園・保育所】&#10;一人当たり面積">
          <a:extLst>
            <a:ext uri="{FF2B5EF4-FFF2-40B4-BE49-F238E27FC236}">
              <a16:creationId xmlns:a16="http://schemas.microsoft.com/office/drawing/2014/main" id="{2E279A5D-FBB9-4E13-A017-B941354F88F5}"/>
            </a:ext>
          </a:extLst>
        </xdr:cNvPr>
        <xdr:cNvSpPr txBox="1"/>
      </xdr:nvSpPr>
      <xdr:spPr>
        <a:xfrm>
          <a:off x="21075727" y="676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54446</xdr:rowOff>
    </xdr:from>
    <xdr:ext cx="469744" cy="259045"/>
    <xdr:sp macro="" textlink="">
      <xdr:nvSpPr>
        <xdr:cNvPr id="604" name="n_2aveValue【認定こども園・幼稚園・保育所】&#10;一人当たり面積">
          <a:extLst>
            <a:ext uri="{FF2B5EF4-FFF2-40B4-BE49-F238E27FC236}">
              <a16:creationId xmlns:a16="http://schemas.microsoft.com/office/drawing/2014/main" id="{21C90AB4-66FA-475B-A7C5-2CEEAFA42D00}"/>
            </a:ext>
          </a:extLst>
        </xdr:cNvPr>
        <xdr:cNvSpPr txBox="1"/>
      </xdr:nvSpPr>
      <xdr:spPr>
        <a:xfrm>
          <a:off x="20199427" y="674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32493</xdr:rowOff>
    </xdr:from>
    <xdr:ext cx="469744" cy="259045"/>
    <xdr:sp macro="" textlink="">
      <xdr:nvSpPr>
        <xdr:cNvPr id="605" name="n_3aveValue【認定こども園・幼稚園・保育所】&#10;一人当たり面積">
          <a:extLst>
            <a:ext uri="{FF2B5EF4-FFF2-40B4-BE49-F238E27FC236}">
              <a16:creationId xmlns:a16="http://schemas.microsoft.com/office/drawing/2014/main" id="{9860CB8A-0754-4E55-8E1E-1189BF0D362A}"/>
            </a:ext>
          </a:extLst>
        </xdr:cNvPr>
        <xdr:cNvSpPr txBox="1"/>
      </xdr:nvSpPr>
      <xdr:spPr>
        <a:xfrm>
          <a:off x="19310427" y="620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16164</xdr:rowOff>
    </xdr:from>
    <xdr:ext cx="469744" cy="259045"/>
    <xdr:sp macro="" textlink="">
      <xdr:nvSpPr>
        <xdr:cNvPr id="606" name="n_4aveValue【認定こども園・幼稚園・保育所】&#10;一人当たり面積">
          <a:extLst>
            <a:ext uri="{FF2B5EF4-FFF2-40B4-BE49-F238E27FC236}">
              <a16:creationId xmlns:a16="http://schemas.microsoft.com/office/drawing/2014/main" id="{9A2ED194-FB2F-4474-A2F0-97EB5665CEA4}"/>
            </a:ext>
          </a:extLst>
        </xdr:cNvPr>
        <xdr:cNvSpPr txBox="1"/>
      </xdr:nvSpPr>
      <xdr:spPr>
        <a:xfrm>
          <a:off x="18421427" y="618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61884</xdr:rowOff>
    </xdr:from>
    <xdr:ext cx="469744" cy="259045"/>
    <xdr:sp macro="" textlink="">
      <xdr:nvSpPr>
        <xdr:cNvPr id="607" name="n_1mainValue【認定こども園・幼稚園・保育所】&#10;一人当たり面積">
          <a:extLst>
            <a:ext uri="{FF2B5EF4-FFF2-40B4-BE49-F238E27FC236}">
              <a16:creationId xmlns:a16="http://schemas.microsoft.com/office/drawing/2014/main" id="{8A777A73-A7AE-4E7D-889B-33B938534D8B}"/>
            </a:ext>
          </a:extLst>
        </xdr:cNvPr>
        <xdr:cNvSpPr txBox="1"/>
      </xdr:nvSpPr>
      <xdr:spPr>
        <a:xfrm>
          <a:off x="21075727" y="623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81478</xdr:rowOff>
    </xdr:from>
    <xdr:ext cx="469744" cy="259045"/>
    <xdr:sp macro="" textlink="">
      <xdr:nvSpPr>
        <xdr:cNvPr id="608" name="n_2mainValue【認定こども園・幼稚園・保育所】&#10;一人当たり面積">
          <a:extLst>
            <a:ext uri="{FF2B5EF4-FFF2-40B4-BE49-F238E27FC236}">
              <a16:creationId xmlns:a16="http://schemas.microsoft.com/office/drawing/2014/main" id="{7875480B-F759-4F53-ABBD-A4975AE0105D}"/>
            </a:ext>
          </a:extLst>
        </xdr:cNvPr>
        <xdr:cNvSpPr txBox="1"/>
      </xdr:nvSpPr>
      <xdr:spPr>
        <a:xfrm>
          <a:off x="20199427" y="625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75673</xdr:rowOff>
    </xdr:from>
    <xdr:ext cx="469744" cy="259045"/>
    <xdr:sp macro="" textlink="">
      <xdr:nvSpPr>
        <xdr:cNvPr id="609" name="n_3mainValue【認定こども園・幼稚園・保育所】&#10;一人当たり面積">
          <a:extLst>
            <a:ext uri="{FF2B5EF4-FFF2-40B4-BE49-F238E27FC236}">
              <a16:creationId xmlns:a16="http://schemas.microsoft.com/office/drawing/2014/main" id="{E3ECB5B8-7527-43FD-81F8-117DB7AB4B57}"/>
            </a:ext>
          </a:extLst>
        </xdr:cNvPr>
        <xdr:cNvSpPr txBox="1"/>
      </xdr:nvSpPr>
      <xdr:spPr>
        <a:xfrm>
          <a:off x="19310427" y="659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101799</xdr:rowOff>
    </xdr:from>
    <xdr:ext cx="469744" cy="259045"/>
    <xdr:sp macro="" textlink="">
      <xdr:nvSpPr>
        <xdr:cNvPr id="610" name="n_4mainValue【認定こども園・幼稚園・保育所】&#10;一人当たり面積">
          <a:extLst>
            <a:ext uri="{FF2B5EF4-FFF2-40B4-BE49-F238E27FC236}">
              <a16:creationId xmlns:a16="http://schemas.microsoft.com/office/drawing/2014/main" id="{D10D2518-A541-4941-87D4-FACDDB28B6FF}"/>
            </a:ext>
          </a:extLst>
        </xdr:cNvPr>
        <xdr:cNvSpPr txBox="1"/>
      </xdr:nvSpPr>
      <xdr:spPr>
        <a:xfrm>
          <a:off x="18421427" y="661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E05736C0-D651-44D3-A97C-ABDAD3D4675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A23236B3-0B2B-46BB-82A6-DA55B8E9DD5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70E8F27C-E5A7-48CB-BEB4-7CEE9A2A637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AE2FCAAD-A828-4131-9D66-778C3052CC7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CA2AD6AB-E3EE-4A90-8FB8-06D5A498ABF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173AAD35-A9DA-4D62-885F-45E35E1A652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BBA4CA5D-652F-4676-BC33-11D6CE14568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96D5EF51-3795-48D7-8CFA-9A40F182A6A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78784D52-EE52-49C9-A30A-BCC2338EF38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8E610A41-03E9-4F6E-A930-EF8D345FBA2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AE088858-B51C-4642-8E52-B07E2B2E9B1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6D10E554-4C75-4DB5-99D5-7DB4466F921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3" name="テキスト ボックス 622">
          <a:extLst>
            <a:ext uri="{FF2B5EF4-FFF2-40B4-BE49-F238E27FC236}">
              <a16:creationId xmlns:a16="http://schemas.microsoft.com/office/drawing/2014/main" id="{1486055F-312B-4C5D-9EFE-9498C78FFB41}"/>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CBBE275A-DB3A-4B36-99EF-0748F70CD16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C6D3CEC2-D09E-468C-9093-E2149CFDBC6F}"/>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9DDB5307-222A-4282-8169-4D96045B484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467BA2F4-249D-4B98-BB78-24AB9C6F9633}"/>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9B2F4D23-9147-46C4-897A-B4BD14AD10B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F6F988D4-B319-4DE9-8348-44DEE6EFE857}"/>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14B2FAB6-25BE-4A89-8A16-DAAEF00E5DA7}"/>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6A4F0AC7-C93C-4C8C-B978-01D50A9A91E3}"/>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7A5E443F-C9CD-41A6-B3E5-3782BBA83148}"/>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3" name="テキスト ボックス 632">
          <a:extLst>
            <a:ext uri="{FF2B5EF4-FFF2-40B4-BE49-F238E27FC236}">
              <a16:creationId xmlns:a16="http://schemas.microsoft.com/office/drawing/2014/main" id="{475F9024-94C2-44A4-ABE9-663BFC10AF54}"/>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9DA244ED-1BFF-4748-A1A3-D02BBD47A86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5" name="テキスト ボックス 634">
          <a:extLst>
            <a:ext uri="{FF2B5EF4-FFF2-40B4-BE49-F238E27FC236}">
              <a16:creationId xmlns:a16="http://schemas.microsoft.com/office/drawing/2014/main" id="{406C966E-F211-46A6-9D8D-DE5155AAD253}"/>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6" name="【学校施設】&#10;有形固定資産減価償却率グラフ枠">
          <a:extLst>
            <a:ext uri="{FF2B5EF4-FFF2-40B4-BE49-F238E27FC236}">
              <a16:creationId xmlns:a16="http://schemas.microsoft.com/office/drawing/2014/main" id="{F4962EAA-447C-49C5-9F88-B670DBC23AC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133894</xdr:rowOff>
    </xdr:from>
    <xdr:to>
      <xdr:col>85</xdr:col>
      <xdr:colOff>126364</xdr:colOff>
      <xdr:row>63</xdr:row>
      <xdr:rowOff>138793</xdr:rowOff>
    </xdr:to>
    <xdr:cxnSp macro="">
      <xdr:nvCxnSpPr>
        <xdr:cNvPr id="637" name="直線コネクタ 636">
          <a:extLst>
            <a:ext uri="{FF2B5EF4-FFF2-40B4-BE49-F238E27FC236}">
              <a16:creationId xmlns:a16="http://schemas.microsoft.com/office/drawing/2014/main" id="{DBFFA473-C129-4F68-B783-710F38356054}"/>
            </a:ext>
          </a:extLst>
        </xdr:cNvPr>
        <xdr:cNvCxnSpPr/>
      </xdr:nvCxnSpPr>
      <xdr:spPr>
        <a:xfrm flipV="1">
          <a:off x="16318864" y="939219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142620</xdr:rowOff>
    </xdr:from>
    <xdr:ext cx="405111" cy="259045"/>
    <xdr:sp macro="" textlink="">
      <xdr:nvSpPr>
        <xdr:cNvPr id="638" name="【学校施設】&#10;有形固定資産減価償却率最小値テキスト">
          <a:extLst>
            <a:ext uri="{FF2B5EF4-FFF2-40B4-BE49-F238E27FC236}">
              <a16:creationId xmlns:a16="http://schemas.microsoft.com/office/drawing/2014/main" id="{D78679A7-E10B-48AF-9055-CF0012B4B553}"/>
            </a:ext>
          </a:extLst>
        </xdr:cNvPr>
        <xdr:cNvSpPr txBox="1"/>
      </xdr:nvSpPr>
      <xdr:spPr>
        <a:xfrm>
          <a:off x="16357600" y="109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138793</xdr:rowOff>
    </xdr:from>
    <xdr:to>
      <xdr:col>86</xdr:col>
      <xdr:colOff>25400</xdr:colOff>
      <xdr:row>63</xdr:row>
      <xdr:rowOff>138793</xdr:rowOff>
    </xdr:to>
    <xdr:cxnSp macro="">
      <xdr:nvCxnSpPr>
        <xdr:cNvPr id="639" name="直線コネクタ 638">
          <a:extLst>
            <a:ext uri="{FF2B5EF4-FFF2-40B4-BE49-F238E27FC236}">
              <a16:creationId xmlns:a16="http://schemas.microsoft.com/office/drawing/2014/main" id="{527792B7-6B15-49FF-ABA2-DDC234B724DB}"/>
            </a:ext>
          </a:extLst>
        </xdr:cNvPr>
        <xdr:cNvCxnSpPr/>
      </xdr:nvCxnSpPr>
      <xdr:spPr>
        <a:xfrm>
          <a:off x="16230600" y="1094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80571</xdr:rowOff>
    </xdr:from>
    <xdr:ext cx="405111" cy="259045"/>
    <xdr:sp macro="" textlink="">
      <xdr:nvSpPr>
        <xdr:cNvPr id="640" name="【学校施設】&#10;有形固定資産減価償却率最大値テキスト">
          <a:extLst>
            <a:ext uri="{FF2B5EF4-FFF2-40B4-BE49-F238E27FC236}">
              <a16:creationId xmlns:a16="http://schemas.microsoft.com/office/drawing/2014/main" id="{A6290C6E-E54A-494F-A202-82E69775000A}"/>
            </a:ext>
          </a:extLst>
        </xdr:cNvPr>
        <xdr:cNvSpPr txBox="1"/>
      </xdr:nvSpPr>
      <xdr:spPr>
        <a:xfrm>
          <a:off x="16357600" y="9167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133894</xdr:rowOff>
    </xdr:from>
    <xdr:to>
      <xdr:col>86</xdr:col>
      <xdr:colOff>25400</xdr:colOff>
      <xdr:row>54</xdr:row>
      <xdr:rowOff>133894</xdr:rowOff>
    </xdr:to>
    <xdr:cxnSp macro="">
      <xdr:nvCxnSpPr>
        <xdr:cNvPr id="641" name="直線コネクタ 640">
          <a:extLst>
            <a:ext uri="{FF2B5EF4-FFF2-40B4-BE49-F238E27FC236}">
              <a16:creationId xmlns:a16="http://schemas.microsoft.com/office/drawing/2014/main" id="{E27E463D-832C-4262-A8A9-6B18BAE91130}"/>
            </a:ext>
          </a:extLst>
        </xdr:cNvPr>
        <xdr:cNvCxnSpPr/>
      </xdr:nvCxnSpPr>
      <xdr:spPr>
        <a:xfrm>
          <a:off x="16230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82749</xdr:rowOff>
    </xdr:from>
    <xdr:ext cx="405111" cy="259045"/>
    <xdr:sp macro="" textlink="">
      <xdr:nvSpPr>
        <xdr:cNvPr id="642" name="【学校施設】&#10;有形固定資産減価償却率平均値テキスト">
          <a:extLst>
            <a:ext uri="{FF2B5EF4-FFF2-40B4-BE49-F238E27FC236}">
              <a16:creationId xmlns:a16="http://schemas.microsoft.com/office/drawing/2014/main" id="{E174D030-F11C-45C7-B10F-F3A62827C8D4}"/>
            </a:ext>
          </a:extLst>
        </xdr:cNvPr>
        <xdr:cNvSpPr txBox="1"/>
      </xdr:nvSpPr>
      <xdr:spPr>
        <a:xfrm>
          <a:off x="16357600" y="10198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104322</xdr:rowOff>
    </xdr:from>
    <xdr:to>
      <xdr:col>85</xdr:col>
      <xdr:colOff>177800</xdr:colOff>
      <xdr:row>60</xdr:row>
      <xdr:rowOff>34472</xdr:rowOff>
    </xdr:to>
    <xdr:sp macro="" textlink="">
      <xdr:nvSpPr>
        <xdr:cNvPr id="643" name="フローチャート: 判断 642">
          <a:extLst>
            <a:ext uri="{FF2B5EF4-FFF2-40B4-BE49-F238E27FC236}">
              <a16:creationId xmlns:a16="http://schemas.microsoft.com/office/drawing/2014/main" id="{75775EBD-A5CC-4DB9-9054-A2F829382950}"/>
            </a:ext>
          </a:extLst>
        </xdr:cNvPr>
        <xdr:cNvSpPr/>
      </xdr:nvSpPr>
      <xdr:spPr>
        <a:xfrm>
          <a:off x="162687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644" name="フローチャート: 判断 643">
          <a:extLst>
            <a:ext uri="{FF2B5EF4-FFF2-40B4-BE49-F238E27FC236}">
              <a16:creationId xmlns:a16="http://schemas.microsoft.com/office/drawing/2014/main" id="{71DE9039-8A1D-43F7-91D4-444DE7285185}"/>
            </a:ext>
          </a:extLst>
        </xdr:cNvPr>
        <xdr:cNvSpPr/>
      </xdr:nvSpPr>
      <xdr:spPr>
        <a:xfrm>
          <a:off x="15430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29210</xdr:rowOff>
    </xdr:from>
    <xdr:to>
      <xdr:col>76</xdr:col>
      <xdr:colOff>165100</xdr:colOff>
      <xdr:row>59</xdr:row>
      <xdr:rowOff>130810</xdr:rowOff>
    </xdr:to>
    <xdr:sp macro="" textlink="">
      <xdr:nvSpPr>
        <xdr:cNvPr id="645" name="フローチャート: 判断 644">
          <a:extLst>
            <a:ext uri="{FF2B5EF4-FFF2-40B4-BE49-F238E27FC236}">
              <a16:creationId xmlns:a16="http://schemas.microsoft.com/office/drawing/2014/main" id="{1BFE40DC-6470-4349-B5CD-AAB43C256B2B}"/>
            </a:ext>
          </a:extLst>
        </xdr:cNvPr>
        <xdr:cNvSpPr/>
      </xdr:nvSpPr>
      <xdr:spPr>
        <a:xfrm>
          <a:off x="14541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35741</xdr:rowOff>
    </xdr:from>
    <xdr:to>
      <xdr:col>72</xdr:col>
      <xdr:colOff>38100</xdr:colOff>
      <xdr:row>59</xdr:row>
      <xdr:rowOff>137341</xdr:rowOff>
    </xdr:to>
    <xdr:sp macro="" textlink="">
      <xdr:nvSpPr>
        <xdr:cNvPr id="646" name="フローチャート: 判断 645">
          <a:extLst>
            <a:ext uri="{FF2B5EF4-FFF2-40B4-BE49-F238E27FC236}">
              <a16:creationId xmlns:a16="http://schemas.microsoft.com/office/drawing/2014/main" id="{EFAB3E18-1AF5-45BD-B193-2F065DC44160}"/>
            </a:ext>
          </a:extLst>
        </xdr:cNvPr>
        <xdr:cNvSpPr/>
      </xdr:nvSpPr>
      <xdr:spPr>
        <a:xfrm>
          <a:off x="136525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647" name="フローチャート: 判断 646">
          <a:extLst>
            <a:ext uri="{FF2B5EF4-FFF2-40B4-BE49-F238E27FC236}">
              <a16:creationId xmlns:a16="http://schemas.microsoft.com/office/drawing/2014/main" id="{340AC852-A9EC-49A3-B566-D50C17441DE9}"/>
            </a:ext>
          </a:extLst>
        </xdr:cNvPr>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A01714C6-2ECB-42C1-AEFD-DD371A5C361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1EEBEBA5-C40D-4BC5-8804-F5760BD9E86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ED2AC912-F01D-4169-9B7D-9E2F964BA71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D8433893-A223-4D03-BF67-C1485EDE52F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1636B849-6380-4B8A-941F-B16BE937F12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97790</xdr:rowOff>
    </xdr:from>
    <xdr:to>
      <xdr:col>85</xdr:col>
      <xdr:colOff>177800</xdr:colOff>
      <xdr:row>58</xdr:row>
      <xdr:rowOff>27940</xdr:rowOff>
    </xdr:to>
    <xdr:sp macro="" textlink="">
      <xdr:nvSpPr>
        <xdr:cNvPr id="653" name="楕円 652">
          <a:extLst>
            <a:ext uri="{FF2B5EF4-FFF2-40B4-BE49-F238E27FC236}">
              <a16:creationId xmlns:a16="http://schemas.microsoft.com/office/drawing/2014/main" id="{4E5135AA-7123-4F4F-9CC0-E3BCCDE4E932}"/>
            </a:ext>
          </a:extLst>
        </xdr:cNvPr>
        <xdr:cNvSpPr/>
      </xdr:nvSpPr>
      <xdr:spPr>
        <a:xfrm>
          <a:off x="162687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120667</xdr:rowOff>
    </xdr:from>
    <xdr:ext cx="405111" cy="259045"/>
    <xdr:sp macro="" textlink="">
      <xdr:nvSpPr>
        <xdr:cNvPr id="654" name="【学校施設】&#10;有形固定資産減価償却率該当値テキスト">
          <a:extLst>
            <a:ext uri="{FF2B5EF4-FFF2-40B4-BE49-F238E27FC236}">
              <a16:creationId xmlns:a16="http://schemas.microsoft.com/office/drawing/2014/main" id="{F5EB0E08-45FB-4A2B-A99D-0A72E86646FF}"/>
            </a:ext>
          </a:extLst>
        </xdr:cNvPr>
        <xdr:cNvSpPr txBox="1"/>
      </xdr:nvSpPr>
      <xdr:spPr>
        <a:xfrm>
          <a:off x="16357600" y="972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32476</xdr:rowOff>
    </xdr:from>
    <xdr:to>
      <xdr:col>81</xdr:col>
      <xdr:colOff>101600</xdr:colOff>
      <xdr:row>57</xdr:row>
      <xdr:rowOff>134076</xdr:rowOff>
    </xdr:to>
    <xdr:sp macro="" textlink="">
      <xdr:nvSpPr>
        <xdr:cNvPr id="655" name="楕円 654">
          <a:extLst>
            <a:ext uri="{FF2B5EF4-FFF2-40B4-BE49-F238E27FC236}">
              <a16:creationId xmlns:a16="http://schemas.microsoft.com/office/drawing/2014/main" id="{2F9CD4B0-3C9C-46E3-8AEA-ECD5346EF66D}"/>
            </a:ext>
          </a:extLst>
        </xdr:cNvPr>
        <xdr:cNvSpPr/>
      </xdr:nvSpPr>
      <xdr:spPr>
        <a:xfrm>
          <a:off x="15430500" y="980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83276</xdr:rowOff>
    </xdr:from>
    <xdr:to>
      <xdr:col>85</xdr:col>
      <xdr:colOff>127000</xdr:colOff>
      <xdr:row>57</xdr:row>
      <xdr:rowOff>148590</xdr:rowOff>
    </xdr:to>
    <xdr:cxnSp macro="">
      <xdr:nvCxnSpPr>
        <xdr:cNvPr id="656" name="直線コネクタ 655">
          <a:extLst>
            <a:ext uri="{FF2B5EF4-FFF2-40B4-BE49-F238E27FC236}">
              <a16:creationId xmlns:a16="http://schemas.microsoft.com/office/drawing/2014/main" id="{2B06D719-3E9B-48BE-B23D-D60197AAC2B2}"/>
            </a:ext>
          </a:extLst>
        </xdr:cNvPr>
        <xdr:cNvCxnSpPr/>
      </xdr:nvCxnSpPr>
      <xdr:spPr>
        <a:xfrm>
          <a:off x="15481300" y="9855926"/>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154940</xdr:rowOff>
    </xdr:from>
    <xdr:to>
      <xdr:col>76</xdr:col>
      <xdr:colOff>165100</xdr:colOff>
      <xdr:row>57</xdr:row>
      <xdr:rowOff>85090</xdr:rowOff>
    </xdr:to>
    <xdr:sp macro="" textlink="">
      <xdr:nvSpPr>
        <xdr:cNvPr id="657" name="楕円 656">
          <a:extLst>
            <a:ext uri="{FF2B5EF4-FFF2-40B4-BE49-F238E27FC236}">
              <a16:creationId xmlns:a16="http://schemas.microsoft.com/office/drawing/2014/main" id="{5F61DF71-A66D-4FE6-8C98-703ED54D51EA}"/>
            </a:ext>
          </a:extLst>
        </xdr:cNvPr>
        <xdr:cNvSpPr/>
      </xdr:nvSpPr>
      <xdr:spPr>
        <a:xfrm>
          <a:off x="145415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34290</xdr:rowOff>
    </xdr:from>
    <xdr:to>
      <xdr:col>81</xdr:col>
      <xdr:colOff>50800</xdr:colOff>
      <xdr:row>57</xdr:row>
      <xdr:rowOff>83276</xdr:rowOff>
    </xdr:to>
    <xdr:cxnSp macro="">
      <xdr:nvCxnSpPr>
        <xdr:cNvPr id="658" name="直線コネクタ 657">
          <a:extLst>
            <a:ext uri="{FF2B5EF4-FFF2-40B4-BE49-F238E27FC236}">
              <a16:creationId xmlns:a16="http://schemas.microsoft.com/office/drawing/2014/main" id="{5FFF747C-3771-4C21-9277-EB6708BA045A}"/>
            </a:ext>
          </a:extLst>
        </xdr:cNvPr>
        <xdr:cNvCxnSpPr/>
      </xdr:nvCxnSpPr>
      <xdr:spPr>
        <a:xfrm>
          <a:off x="14592300" y="980694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92891</xdr:rowOff>
    </xdr:from>
    <xdr:to>
      <xdr:col>72</xdr:col>
      <xdr:colOff>38100</xdr:colOff>
      <xdr:row>57</xdr:row>
      <xdr:rowOff>23041</xdr:rowOff>
    </xdr:to>
    <xdr:sp macro="" textlink="">
      <xdr:nvSpPr>
        <xdr:cNvPr id="659" name="楕円 658">
          <a:extLst>
            <a:ext uri="{FF2B5EF4-FFF2-40B4-BE49-F238E27FC236}">
              <a16:creationId xmlns:a16="http://schemas.microsoft.com/office/drawing/2014/main" id="{C1282A48-807F-471C-8F63-A4C18AA15412}"/>
            </a:ext>
          </a:extLst>
        </xdr:cNvPr>
        <xdr:cNvSpPr/>
      </xdr:nvSpPr>
      <xdr:spPr>
        <a:xfrm>
          <a:off x="13652500" y="969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143691</xdr:rowOff>
    </xdr:from>
    <xdr:to>
      <xdr:col>76</xdr:col>
      <xdr:colOff>114300</xdr:colOff>
      <xdr:row>57</xdr:row>
      <xdr:rowOff>34290</xdr:rowOff>
    </xdr:to>
    <xdr:cxnSp macro="">
      <xdr:nvCxnSpPr>
        <xdr:cNvPr id="660" name="直線コネクタ 659">
          <a:extLst>
            <a:ext uri="{FF2B5EF4-FFF2-40B4-BE49-F238E27FC236}">
              <a16:creationId xmlns:a16="http://schemas.microsoft.com/office/drawing/2014/main" id="{70FF9CDD-04A4-49BB-A397-1429FEEBCEE5}"/>
            </a:ext>
          </a:extLst>
        </xdr:cNvPr>
        <xdr:cNvCxnSpPr/>
      </xdr:nvCxnSpPr>
      <xdr:spPr>
        <a:xfrm>
          <a:off x="13703300" y="9744891"/>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14515</xdr:rowOff>
    </xdr:from>
    <xdr:to>
      <xdr:col>67</xdr:col>
      <xdr:colOff>101600</xdr:colOff>
      <xdr:row>56</xdr:row>
      <xdr:rowOff>116115</xdr:rowOff>
    </xdr:to>
    <xdr:sp macro="" textlink="">
      <xdr:nvSpPr>
        <xdr:cNvPr id="661" name="楕円 660">
          <a:extLst>
            <a:ext uri="{FF2B5EF4-FFF2-40B4-BE49-F238E27FC236}">
              <a16:creationId xmlns:a16="http://schemas.microsoft.com/office/drawing/2014/main" id="{CAE7B8A8-F229-4D72-BA31-7E5E60658403}"/>
            </a:ext>
          </a:extLst>
        </xdr:cNvPr>
        <xdr:cNvSpPr/>
      </xdr:nvSpPr>
      <xdr:spPr>
        <a:xfrm>
          <a:off x="12763500" y="961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65315</xdr:rowOff>
    </xdr:from>
    <xdr:to>
      <xdr:col>71</xdr:col>
      <xdr:colOff>177800</xdr:colOff>
      <xdr:row>56</xdr:row>
      <xdr:rowOff>143691</xdr:rowOff>
    </xdr:to>
    <xdr:cxnSp macro="">
      <xdr:nvCxnSpPr>
        <xdr:cNvPr id="662" name="直線コネクタ 661">
          <a:extLst>
            <a:ext uri="{FF2B5EF4-FFF2-40B4-BE49-F238E27FC236}">
              <a16:creationId xmlns:a16="http://schemas.microsoft.com/office/drawing/2014/main" id="{DC358771-592E-4288-B3E6-86E693687504}"/>
            </a:ext>
          </a:extLst>
        </xdr:cNvPr>
        <xdr:cNvCxnSpPr/>
      </xdr:nvCxnSpPr>
      <xdr:spPr>
        <a:xfrm>
          <a:off x="12814300" y="9666515"/>
          <a:ext cx="8890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161126</xdr:rowOff>
    </xdr:from>
    <xdr:ext cx="405111" cy="259045"/>
    <xdr:sp macro="" textlink="">
      <xdr:nvSpPr>
        <xdr:cNvPr id="663" name="n_1aveValue【学校施設】&#10;有形固定資産減価償却率">
          <a:extLst>
            <a:ext uri="{FF2B5EF4-FFF2-40B4-BE49-F238E27FC236}">
              <a16:creationId xmlns:a16="http://schemas.microsoft.com/office/drawing/2014/main" id="{EDD737C2-1227-43AC-8B95-1AF51AA3093E}"/>
            </a:ext>
          </a:extLst>
        </xdr:cNvPr>
        <xdr:cNvSpPr txBox="1"/>
      </xdr:nvSpPr>
      <xdr:spPr>
        <a:xfrm>
          <a:off x="152660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121937</xdr:rowOff>
    </xdr:from>
    <xdr:ext cx="405111" cy="259045"/>
    <xdr:sp macro="" textlink="">
      <xdr:nvSpPr>
        <xdr:cNvPr id="664" name="n_2aveValue【学校施設】&#10;有形固定資産減価償却率">
          <a:extLst>
            <a:ext uri="{FF2B5EF4-FFF2-40B4-BE49-F238E27FC236}">
              <a16:creationId xmlns:a16="http://schemas.microsoft.com/office/drawing/2014/main" id="{B3613476-18E5-4BCF-9200-5604751CCB53}"/>
            </a:ext>
          </a:extLst>
        </xdr:cNvPr>
        <xdr:cNvSpPr txBox="1"/>
      </xdr:nvSpPr>
      <xdr:spPr>
        <a:xfrm>
          <a:off x="14389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128468</xdr:rowOff>
    </xdr:from>
    <xdr:ext cx="405111" cy="259045"/>
    <xdr:sp macro="" textlink="">
      <xdr:nvSpPr>
        <xdr:cNvPr id="665" name="n_3aveValue【学校施設】&#10;有形固定資産減価償却率">
          <a:extLst>
            <a:ext uri="{FF2B5EF4-FFF2-40B4-BE49-F238E27FC236}">
              <a16:creationId xmlns:a16="http://schemas.microsoft.com/office/drawing/2014/main" id="{0D4D1D28-9B5E-4B32-9EF7-160567DEBCC5}"/>
            </a:ext>
          </a:extLst>
        </xdr:cNvPr>
        <xdr:cNvSpPr txBox="1"/>
      </xdr:nvSpPr>
      <xdr:spPr>
        <a:xfrm>
          <a:off x="13500744" y="10244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86014</xdr:rowOff>
    </xdr:from>
    <xdr:ext cx="405111" cy="259045"/>
    <xdr:sp macro="" textlink="">
      <xdr:nvSpPr>
        <xdr:cNvPr id="666" name="n_4aveValue【学校施設】&#10;有形固定資産減価償却率">
          <a:extLst>
            <a:ext uri="{FF2B5EF4-FFF2-40B4-BE49-F238E27FC236}">
              <a16:creationId xmlns:a16="http://schemas.microsoft.com/office/drawing/2014/main" id="{F35271AF-A0B0-4577-BC8C-E739D24CFD50}"/>
            </a:ext>
          </a:extLst>
        </xdr:cNvPr>
        <xdr:cNvSpPr txBox="1"/>
      </xdr:nvSpPr>
      <xdr:spPr>
        <a:xfrm>
          <a:off x="12611744" y="1020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150603</xdr:rowOff>
    </xdr:from>
    <xdr:ext cx="405111" cy="259045"/>
    <xdr:sp macro="" textlink="">
      <xdr:nvSpPr>
        <xdr:cNvPr id="667" name="n_1mainValue【学校施設】&#10;有形固定資産減価償却率">
          <a:extLst>
            <a:ext uri="{FF2B5EF4-FFF2-40B4-BE49-F238E27FC236}">
              <a16:creationId xmlns:a16="http://schemas.microsoft.com/office/drawing/2014/main" id="{339CB0EE-2796-477D-9D6B-A5C791942C06}"/>
            </a:ext>
          </a:extLst>
        </xdr:cNvPr>
        <xdr:cNvSpPr txBox="1"/>
      </xdr:nvSpPr>
      <xdr:spPr>
        <a:xfrm>
          <a:off x="15266044" y="9580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101617</xdr:rowOff>
    </xdr:from>
    <xdr:ext cx="405111" cy="259045"/>
    <xdr:sp macro="" textlink="">
      <xdr:nvSpPr>
        <xdr:cNvPr id="668" name="n_2mainValue【学校施設】&#10;有形固定資産減価償却率">
          <a:extLst>
            <a:ext uri="{FF2B5EF4-FFF2-40B4-BE49-F238E27FC236}">
              <a16:creationId xmlns:a16="http://schemas.microsoft.com/office/drawing/2014/main" id="{241A9F55-B60A-4643-903A-CBBD76C4053C}"/>
            </a:ext>
          </a:extLst>
        </xdr:cNvPr>
        <xdr:cNvSpPr txBox="1"/>
      </xdr:nvSpPr>
      <xdr:spPr>
        <a:xfrm>
          <a:off x="14389744" y="953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39568</xdr:rowOff>
    </xdr:from>
    <xdr:ext cx="405111" cy="259045"/>
    <xdr:sp macro="" textlink="">
      <xdr:nvSpPr>
        <xdr:cNvPr id="669" name="n_3mainValue【学校施設】&#10;有形固定資産減価償却率">
          <a:extLst>
            <a:ext uri="{FF2B5EF4-FFF2-40B4-BE49-F238E27FC236}">
              <a16:creationId xmlns:a16="http://schemas.microsoft.com/office/drawing/2014/main" id="{0D560E58-7A7E-43DE-AC39-CB405A08423A}"/>
            </a:ext>
          </a:extLst>
        </xdr:cNvPr>
        <xdr:cNvSpPr txBox="1"/>
      </xdr:nvSpPr>
      <xdr:spPr>
        <a:xfrm>
          <a:off x="13500744" y="9469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132642</xdr:rowOff>
    </xdr:from>
    <xdr:ext cx="405111" cy="259045"/>
    <xdr:sp macro="" textlink="">
      <xdr:nvSpPr>
        <xdr:cNvPr id="670" name="n_4mainValue【学校施設】&#10;有形固定資産減価償却率">
          <a:extLst>
            <a:ext uri="{FF2B5EF4-FFF2-40B4-BE49-F238E27FC236}">
              <a16:creationId xmlns:a16="http://schemas.microsoft.com/office/drawing/2014/main" id="{6168967A-4C10-440D-BF14-30A2F3A8FB5D}"/>
            </a:ext>
          </a:extLst>
        </xdr:cNvPr>
        <xdr:cNvSpPr txBox="1"/>
      </xdr:nvSpPr>
      <xdr:spPr>
        <a:xfrm>
          <a:off x="12611744" y="939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3845DAA8-73F8-4261-BFBF-636F8C4E993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861FC7C7-8B58-4BF5-ACA4-29BFFB2B9BB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BF657B71-8597-4D02-B177-CC3D4F6538A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14E793D2-AF8D-432E-8076-C8A0A116DDE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A3C8B56B-1367-412A-AB99-0FE2D7A2CB5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503C222A-9D55-4B5A-999A-9F93FB28B8B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CE8A8791-9AAE-4BC5-BDA8-78FAA881C88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2535DABE-75EB-4CE4-8387-D078D175D2C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E93293DD-D7A2-4809-847C-EF8265561FC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82F58EED-EDA1-4A5D-88EF-DCE8C5124A9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1" name="テキスト ボックス 680">
          <a:extLst>
            <a:ext uri="{FF2B5EF4-FFF2-40B4-BE49-F238E27FC236}">
              <a16:creationId xmlns:a16="http://schemas.microsoft.com/office/drawing/2014/main" id="{4D30ECE6-77E6-44B5-B80E-BC3F3A83BB25}"/>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82" name="直線コネクタ 681">
          <a:extLst>
            <a:ext uri="{FF2B5EF4-FFF2-40B4-BE49-F238E27FC236}">
              <a16:creationId xmlns:a16="http://schemas.microsoft.com/office/drawing/2014/main" id="{6D4DF0A3-A25F-47B3-BDBD-C8540C31C62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3" name="テキスト ボックス 682">
          <a:extLst>
            <a:ext uri="{FF2B5EF4-FFF2-40B4-BE49-F238E27FC236}">
              <a16:creationId xmlns:a16="http://schemas.microsoft.com/office/drawing/2014/main" id="{8097AC71-E628-4268-BAEA-A9F414F7401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4" name="直線コネクタ 683">
          <a:extLst>
            <a:ext uri="{FF2B5EF4-FFF2-40B4-BE49-F238E27FC236}">
              <a16:creationId xmlns:a16="http://schemas.microsoft.com/office/drawing/2014/main" id="{3B46EA43-562E-48F3-BD64-4038EC7173B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5" name="テキスト ボックス 684">
          <a:extLst>
            <a:ext uri="{FF2B5EF4-FFF2-40B4-BE49-F238E27FC236}">
              <a16:creationId xmlns:a16="http://schemas.microsoft.com/office/drawing/2014/main" id="{32710C55-12E9-415B-BADF-87A797F0D5F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6" name="直線コネクタ 685">
          <a:extLst>
            <a:ext uri="{FF2B5EF4-FFF2-40B4-BE49-F238E27FC236}">
              <a16:creationId xmlns:a16="http://schemas.microsoft.com/office/drawing/2014/main" id="{4A13D52E-03EC-4154-A53A-E3D29CBD3328}"/>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7" name="テキスト ボックス 686">
          <a:extLst>
            <a:ext uri="{FF2B5EF4-FFF2-40B4-BE49-F238E27FC236}">
              <a16:creationId xmlns:a16="http://schemas.microsoft.com/office/drawing/2014/main" id="{5FEFA0FC-DA66-4A47-845B-47C68A4F886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8" name="直線コネクタ 687">
          <a:extLst>
            <a:ext uri="{FF2B5EF4-FFF2-40B4-BE49-F238E27FC236}">
              <a16:creationId xmlns:a16="http://schemas.microsoft.com/office/drawing/2014/main" id="{5C6797C2-1DC1-4CDA-A8C2-797A0EA628E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9" name="テキスト ボックス 688">
          <a:extLst>
            <a:ext uri="{FF2B5EF4-FFF2-40B4-BE49-F238E27FC236}">
              <a16:creationId xmlns:a16="http://schemas.microsoft.com/office/drawing/2014/main" id="{FBFFDAA2-C199-471A-9504-9559EDD9FD92}"/>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0" name="直線コネクタ 689">
          <a:extLst>
            <a:ext uri="{FF2B5EF4-FFF2-40B4-BE49-F238E27FC236}">
              <a16:creationId xmlns:a16="http://schemas.microsoft.com/office/drawing/2014/main" id="{6799C21D-A8A7-4A5C-A2F7-DD98DC40590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1" name="テキスト ボックス 690">
          <a:extLst>
            <a:ext uri="{FF2B5EF4-FFF2-40B4-BE49-F238E27FC236}">
              <a16:creationId xmlns:a16="http://schemas.microsoft.com/office/drawing/2014/main" id="{7400C56A-388A-4388-84BE-CC333D0B2EFD}"/>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42CA09C1-AF9E-453A-98FE-8CFF406FE44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a:extLst>
            <a:ext uri="{FF2B5EF4-FFF2-40B4-BE49-F238E27FC236}">
              <a16:creationId xmlns:a16="http://schemas.microsoft.com/office/drawing/2014/main" id="{4E2A0326-064B-4BE7-B36F-5AD622039B9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学校施設】&#10;一人当たり面積グラフ枠">
          <a:extLst>
            <a:ext uri="{FF2B5EF4-FFF2-40B4-BE49-F238E27FC236}">
              <a16:creationId xmlns:a16="http://schemas.microsoft.com/office/drawing/2014/main" id="{F7A06D35-4B1F-4168-A2B6-ED14C4447CF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9525</xdr:rowOff>
    </xdr:from>
    <xdr:to>
      <xdr:col>116</xdr:col>
      <xdr:colOff>62864</xdr:colOff>
      <xdr:row>64</xdr:row>
      <xdr:rowOff>25908</xdr:rowOff>
    </xdr:to>
    <xdr:cxnSp macro="">
      <xdr:nvCxnSpPr>
        <xdr:cNvPr id="695" name="直線コネクタ 694">
          <a:extLst>
            <a:ext uri="{FF2B5EF4-FFF2-40B4-BE49-F238E27FC236}">
              <a16:creationId xmlns:a16="http://schemas.microsoft.com/office/drawing/2014/main" id="{030FD759-E2B2-44AB-97DA-DE02A1352F09}"/>
            </a:ext>
          </a:extLst>
        </xdr:cNvPr>
        <xdr:cNvCxnSpPr/>
      </xdr:nvCxnSpPr>
      <xdr:spPr>
        <a:xfrm flipV="1">
          <a:off x="22160864" y="9782175"/>
          <a:ext cx="0" cy="1216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29735</xdr:rowOff>
    </xdr:from>
    <xdr:ext cx="469744" cy="259045"/>
    <xdr:sp macro="" textlink="">
      <xdr:nvSpPr>
        <xdr:cNvPr id="696" name="【学校施設】&#10;一人当たり面積最小値テキスト">
          <a:extLst>
            <a:ext uri="{FF2B5EF4-FFF2-40B4-BE49-F238E27FC236}">
              <a16:creationId xmlns:a16="http://schemas.microsoft.com/office/drawing/2014/main" id="{A82EF411-B52B-4DEB-822C-01807F2DF0B0}"/>
            </a:ext>
          </a:extLst>
        </xdr:cNvPr>
        <xdr:cNvSpPr txBox="1"/>
      </xdr:nvSpPr>
      <xdr:spPr>
        <a:xfrm>
          <a:off x="22199600" y="1100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25908</xdr:rowOff>
    </xdr:from>
    <xdr:to>
      <xdr:col>116</xdr:col>
      <xdr:colOff>152400</xdr:colOff>
      <xdr:row>64</xdr:row>
      <xdr:rowOff>25908</xdr:rowOff>
    </xdr:to>
    <xdr:cxnSp macro="">
      <xdr:nvCxnSpPr>
        <xdr:cNvPr id="697" name="直線コネクタ 696">
          <a:extLst>
            <a:ext uri="{FF2B5EF4-FFF2-40B4-BE49-F238E27FC236}">
              <a16:creationId xmlns:a16="http://schemas.microsoft.com/office/drawing/2014/main" id="{90AF6071-973C-42B7-BEE2-800958E17167}"/>
            </a:ext>
          </a:extLst>
        </xdr:cNvPr>
        <xdr:cNvCxnSpPr/>
      </xdr:nvCxnSpPr>
      <xdr:spPr>
        <a:xfrm>
          <a:off x="22072600" y="1099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127652</xdr:rowOff>
    </xdr:from>
    <xdr:ext cx="469744" cy="259045"/>
    <xdr:sp macro="" textlink="">
      <xdr:nvSpPr>
        <xdr:cNvPr id="698" name="【学校施設】&#10;一人当たり面積最大値テキスト">
          <a:extLst>
            <a:ext uri="{FF2B5EF4-FFF2-40B4-BE49-F238E27FC236}">
              <a16:creationId xmlns:a16="http://schemas.microsoft.com/office/drawing/2014/main" id="{9866D827-E4AA-4783-A360-7CE6308FD43E}"/>
            </a:ext>
          </a:extLst>
        </xdr:cNvPr>
        <xdr:cNvSpPr txBox="1"/>
      </xdr:nvSpPr>
      <xdr:spPr>
        <a:xfrm>
          <a:off x="22199600" y="955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9525</xdr:rowOff>
    </xdr:from>
    <xdr:to>
      <xdr:col>116</xdr:col>
      <xdr:colOff>152400</xdr:colOff>
      <xdr:row>57</xdr:row>
      <xdr:rowOff>9525</xdr:rowOff>
    </xdr:to>
    <xdr:cxnSp macro="">
      <xdr:nvCxnSpPr>
        <xdr:cNvPr id="699" name="直線コネクタ 698">
          <a:extLst>
            <a:ext uri="{FF2B5EF4-FFF2-40B4-BE49-F238E27FC236}">
              <a16:creationId xmlns:a16="http://schemas.microsoft.com/office/drawing/2014/main" id="{EA96B456-42A2-4E8F-AC20-5E0492BEC343}"/>
            </a:ext>
          </a:extLst>
        </xdr:cNvPr>
        <xdr:cNvCxnSpPr/>
      </xdr:nvCxnSpPr>
      <xdr:spPr>
        <a:xfrm>
          <a:off x="22072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169181</xdr:rowOff>
    </xdr:from>
    <xdr:ext cx="469744" cy="259045"/>
    <xdr:sp macro="" textlink="">
      <xdr:nvSpPr>
        <xdr:cNvPr id="700" name="【学校施設】&#10;一人当たり面積平均値テキスト">
          <a:extLst>
            <a:ext uri="{FF2B5EF4-FFF2-40B4-BE49-F238E27FC236}">
              <a16:creationId xmlns:a16="http://schemas.microsoft.com/office/drawing/2014/main" id="{754C7609-F2E6-43CA-87BA-F0B35265398F}"/>
            </a:ext>
          </a:extLst>
        </xdr:cNvPr>
        <xdr:cNvSpPr txBox="1"/>
      </xdr:nvSpPr>
      <xdr:spPr>
        <a:xfrm>
          <a:off x="22199600" y="10627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19304</xdr:rowOff>
    </xdr:from>
    <xdr:to>
      <xdr:col>116</xdr:col>
      <xdr:colOff>114300</xdr:colOff>
      <xdr:row>62</xdr:row>
      <xdr:rowOff>120904</xdr:rowOff>
    </xdr:to>
    <xdr:sp macro="" textlink="">
      <xdr:nvSpPr>
        <xdr:cNvPr id="701" name="フローチャート: 判断 700">
          <a:extLst>
            <a:ext uri="{FF2B5EF4-FFF2-40B4-BE49-F238E27FC236}">
              <a16:creationId xmlns:a16="http://schemas.microsoft.com/office/drawing/2014/main" id="{9FF9A8EE-A151-475D-8A42-FA772BAAC12A}"/>
            </a:ext>
          </a:extLst>
        </xdr:cNvPr>
        <xdr:cNvSpPr/>
      </xdr:nvSpPr>
      <xdr:spPr>
        <a:xfrm>
          <a:off x="22110700" y="1064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14732</xdr:rowOff>
    </xdr:from>
    <xdr:to>
      <xdr:col>112</xdr:col>
      <xdr:colOff>38100</xdr:colOff>
      <xdr:row>62</xdr:row>
      <xdr:rowOff>116332</xdr:rowOff>
    </xdr:to>
    <xdr:sp macro="" textlink="">
      <xdr:nvSpPr>
        <xdr:cNvPr id="702" name="フローチャート: 判断 701">
          <a:extLst>
            <a:ext uri="{FF2B5EF4-FFF2-40B4-BE49-F238E27FC236}">
              <a16:creationId xmlns:a16="http://schemas.microsoft.com/office/drawing/2014/main" id="{E2B0B09E-B367-4A64-BBCA-2939BCB85E25}"/>
            </a:ext>
          </a:extLst>
        </xdr:cNvPr>
        <xdr:cNvSpPr/>
      </xdr:nvSpPr>
      <xdr:spPr>
        <a:xfrm>
          <a:off x="21272500" y="1064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xdr:rowOff>
    </xdr:from>
    <xdr:to>
      <xdr:col>107</xdr:col>
      <xdr:colOff>101600</xdr:colOff>
      <xdr:row>62</xdr:row>
      <xdr:rowOff>114808</xdr:rowOff>
    </xdr:to>
    <xdr:sp macro="" textlink="">
      <xdr:nvSpPr>
        <xdr:cNvPr id="703" name="フローチャート: 判断 702">
          <a:extLst>
            <a:ext uri="{FF2B5EF4-FFF2-40B4-BE49-F238E27FC236}">
              <a16:creationId xmlns:a16="http://schemas.microsoft.com/office/drawing/2014/main" id="{3D15CD00-9CD5-422B-8B66-64AB517DA5DE}"/>
            </a:ext>
          </a:extLst>
        </xdr:cNvPr>
        <xdr:cNvSpPr/>
      </xdr:nvSpPr>
      <xdr:spPr>
        <a:xfrm>
          <a:off x="203835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6731</xdr:rowOff>
    </xdr:from>
    <xdr:to>
      <xdr:col>102</xdr:col>
      <xdr:colOff>165100</xdr:colOff>
      <xdr:row>62</xdr:row>
      <xdr:rowOff>108331</xdr:rowOff>
    </xdr:to>
    <xdr:sp macro="" textlink="">
      <xdr:nvSpPr>
        <xdr:cNvPr id="704" name="フローチャート: 判断 703">
          <a:extLst>
            <a:ext uri="{FF2B5EF4-FFF2-40B4-BE49-F238E27FC236}">
              <a16:creationId xmlns:a16="http://schemas.microsoft.com/office/drawing/2014/main" id="{6B8235B1-1762-4AB1-8B97-C518CB7660EC}"/>
            </a:ext>
          </a:extLst>
        </xdr:cNvPr>
        <xdr:cNvSpPr/>
      </xdr:nvSpPr>
      <xdr:spPr>
        <a:xfrm>
          <a:off x="19494500" y="1063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164846</xdr:rowOff>
    </xdr:from>
    <xdr:to>
      <xdr:col>98</xdr:col>
      <xdr:colOff>38100</xdr:colOff>
      <xdr:row>62</xdr:row>
      <xdr:rowOff>94996</xdr:rowOff>
    </xdr:to>
    <xdr:sp macro="" textlink="">
      <xdr:nvSpPr>
        <xdr:cNvPr id="705" name="フローチャート: 判断 704">
          <a:extLst>
            <a:ext uri="{FF2B5EF4-FFF2-40B4-BE49-F238E27FC236}">
              <a16:creationId xmlns:a16="http://schemas.microsoft.com/office/drawing/2014/main" id="{833011D6-DC15-4256-A0E3-D36C76575C13}"/>
            </a:ext>
          </a:extLst>
        </xdr:cNvPr>
        <xdr:cNvSpPr/>
      </xdr:nvSpPr>
      <xdr:spPr>
        <a:xfrm>
          <a:off x="18605500" y="1062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BD0256B3-A5E9-4AA0-9802-905302016A2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622ED95E-947F-4DB8-9193-934F0AD689D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7E7D0732-BF6C-4EBB-8C77-DDED80AE9EB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DD390FCC-74C2-40A8-B3DC-1AD8F8907D8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F9A8A3BE-286A-4619-A6FC-C8E888F7A52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48260</xdr:rowOff>
    </xdr:from>
    <xdr:to>
      <xdr:col>116</xdr:col>
      <xdr:colOff>114300</xdr:colOff>
      <xdr:row>59</xdr:row>
      <xdr:rowOff>149860</xdr:rowOff>
    </xdr:to>
    <xdr:sp macro="" textlink="">
      <xdr:nvSpPr>
        <xdr:cNvPr id="711" name="楕円 710">
          <a:extLst>
            <a:ext uri="{FF2B5EF4-FFF2-40B4-BE49-F238E27FC236}">
              <a16:creationId xmlns:a16="http://schemas.microsoft.com/office/drawing/2014/main" id="{9378B6D4-7BF7-4EFC-B4B3-67CD3CCEA361}"/>
            </a:ext>
          </a:extLst>
        </xdr:cNvPr>
        <xdr:cNvSpPr/>
      </xdr:nvSpPr>
      <xdr:spPr>
        <a:xfrm>
          <a:off x="22110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71137</xdr:rowOff>
    </xdr:from>
    <xdr:ext cx="469744" cy="259045"/>
    <xdr:sp macro="" textlink="">
      <xdr:nvSpPr>
        <xdr:cNvPr id="712" name="【学校施設】&#10;一人当たり面積該当値テキスト">
          <a:extLst>
            <a:ext uri="{FF2B5EF4-FFF2-40B4-BE49-F238E27FC236}">
              <a16:creationId xmlns:a16="http://schemas.microsoft.com/office/drawing/2014/main" id="{B75B1EEE-3E3E-4877-88A1-817F6261C083}"/>
            </a:ext>
          </a:extLst>
        </xdr:cNvPr>
        <xdr:cNvSpPr txBox="1"/>
      </xdr:nvSpPr>
      <xdr:spPr>
        <a:xfrm>
          <a:off x="22199600" y="1001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76073</xdr:rowOff>
    </xdr:from>
    <xdr:to>
      <xdr:col>112</xdr:col>
      <xdr:colOff>38100</xdr:colOff>
      <xdr:row>60</xdr:row>
      <xdr:rowOff>6223</xdr:rowOff>
    </xdr:to>
    <xdr:sp macro="" textlink="">
      <xdr:nvSpPr>
        <xdr:cNvPr id="713" name="楕円 712">
          <a:extLst>
            <a:ext uri="{FF2B5EF4-FFF2-40B4-BE49-F238E27FC236}">
              <a16:creationId xmlns:a16="http://schemas.microsoft.com/office/drawing/2014/main" id="{82A0751E-672E-4BB5-A8BB-F88F01412C11}"/>
            </a:ext>
          </a:extLst>
        </xdr:cNvPr>
        <xdr:cNvSpPr/>
      </xdr:nvSpPr>
      <xdr:spPr>
        <a:xfrm>
          <a:off x="21272500" y="1019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99060</xdr:rowOff>
    </xdr:from>
    <xdr:to>
      <xdr:col>116</xdr:col>
      <xdr:colOff>63500</xdr:colOff>
      <xdr:row>59</xdr:row>
      <xdr:rowOff>126873</xdr:rowOff>
    </xdr:to>
    <xdr:cxnSp macro="">
      <xdr:nvCxnSpPr>
        <xdr:cNvPr id="714" name="直線コネクタ 713">
          <a:extLst>
            <a:ext uri="{FF2B5EF4-FFF2-40B4-BE49-F238E27FC236}">
              <a16:creationId xmlns:a16="http://schemas.microsoft.com/office/drawing/2014/main" id="{12772E99-A1F2-4C18-B72F-CFEDB59F3603}"/>
            </a:ext>
          </a:extLst>
        </xdr:cNvPr>
        <xdr:cNvCxnSpPr/>
      </xdr:nvCxnSpPr>
      <xdr:spPr>
        <a:xfrm flipV="1">
          <a:off x="21323300" y="10214610"/>
          <a:ext cx="8382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107696</xdr:rowOff>
    </xdr:from>
    <xdr:to>
      <xdr:col>107</xdr:col>
      <xdr:colOff>101600</xdr:colOff>
      <xdr:row>60</xdr:row>
      <xdr:rowOff>37846</xdr:rowOff>
    </xdr:to>
    <xdr:sp macro="" textlink="">
      <xdr:nvSpPr>
        <xdr:cNvPr id="715" name="楕円 714">
          <a:extLst>
            <a:ext uri="{FF2B5EF4-FFF2-40B4-BE49-F238E27FC236}">
              <a16:creationId xmlns:a16="http://schemas.microsoft.com/office/drawing/2014/main" id="{594E1DC0-23BA-4A9F-9CB9-8EF4DC342BEB}"/>
            </a:ext>
          </a:extLst>
        </xdr:cNvPr>
        <xdr:cNvSpPr/>
      </xdr:nvSpPr>
      <xdr:spPr>
        <a:xfrm>
          <a:off x="20383500" y="1022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126873</xdr:rowOff>
    </xdr:from>
    <xdr:to>
      <xdr:col>111</xdr:col>
      <xdr:colOff>177800</xdr:colOff>
      <xdr:row>59</xdr:row>
      <xdr:rowOff>158496</xdr:rowOff>
    </xdr:to>
    <xdr:cxnSp macro="">
      <xdr:nvCxnSpPr>
        <xdr:cNvPr id="716" name="直線コネクタ 715">
          <a:extLst>
            <a:ext uri="{FF2B5EF4-FFF2-40B4-BE49-F238E27FC236}">
              <a16:creationId xmlns:a16="http://schemas.microsoft.com/office/drawing/2014/main" id="{759C2D06-6FA3-455F-8843-B4D02DC0F30F}"/>
            </a:ext>
          </a:extLst>
        </xdr:cNvPr>
        <xdr:cNvCxnSpPr/>
      </xdr:nvCxnSpPr>
      <xdr:spPr>
        <a:xfrm flipV="1">
          <a:off x="20434300" y="10242423"/>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52451</xdr:rowOff>
    </xdr:from>
    <xdr:to>
      <xdr:col>102</xdr:col>
      <xdr:colOff>165100</xdr:colOff>
      <xdr:row>59</xdr:row>
      <xdr:rowOff>154051</xdr:rowOff>
    </xdr:to>
    <xdr:sp macro="" textlink="">
      <xdr:nvSpPr>
        <xdr:cNvPr id="717" name="楕円 716">
          <a:extLst>
            <a:ext uri="{FF2B5EF4-FFF2-40B4-BE49-F238E27FC236}">
              <a16:creationId xmlns:a16="http://schemas.microsoft.com/office/drawing/2014/main" id="{BD693E82-2CC7-4F53-B490-90E423E91D43}"/>
            </a:ext>
          </a:extLst>
        </xdr:cNvPr>
        <xdr:cNvSpPr/>
      </xdr:nvSpPr>
      <xdr:spPr>
        <a:xfrm>
          <a:off x="19494500" y="1016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103251</xdr:rowOff>
    </xdr:from>
    <xdr:to>
      <xdr:col>107</xdr:col>
      <xdr:colOff>50800</xdr:colOff>
      <xdr:row>59</xdr:row>
      <xdr:rowOff>158496</xdr:rowOff>
    </xdr:to>
    <xdr:cxnSp macro="">
      <xdr:nvCxnSpPr>
        <xdr:cNvPr id="718" name="直線コネクタ 717">
          <a:extLst>
            <a:ext uri="{FF2B5EF4-FFF2-40B4-BE49-F238E27FC236}">
              <a16:creationId xmlns:a16="http://schemas.microsoft.com/office/drawing/2014/main" id="{B0BD43F6-E72E-4DE6-A37B-EC62872E4C0D}"/>
            </a:ext>
          </a:extLst>
        </xdr:cNvPr>
        <xdr:cNvCxnSpPr/>
      </xdr:nvCxnSpPr>
      <xdr:spPr>
        <a:xfrm>
          <a:off x="19545300" y="10218801"/>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83312</xdr:rowOff>
    </xdr:from>
    <xdr:to>
      <xdr:col>98</xdr:col>
      <xdr:colOff>38100</xdr:colOff>
      <xdr:row>60</xdr:row>
      <xdr:rowOff>13462</xdr:rowOff>
    </xdr:to>
    <xdr:sp macro="" textlink="">
      <xdr:nvSpPr>
        <xdr:cNvPr id="719" name="楕円 718">
          <a:extLst>
            <a:ext uri="{FF2B5EF4-FFF2-40B4-BE49-F238E27FC236}">
              <a16:creationId xmlns:a16="http://schemas.microsoft.com/office/drawing/2014/main" id="{DFDE7EEF-7BEB-41DA-A10C-B569540057F8}"/>
            </a:ext>
          </a:extLst>
        </xdr:cNvPr>
        <xdr:cNvSpPr/>
      </xdr:nvSpPr>
      <xdr:spPr>
        <a:xfrm>
          <a:off x="18605500" y="1019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103251</xdr:rowOff>
    </xdr:from>
    <xdr:to>
      <xdr:col>102</xdr:col>
      <xdr:colOff>114300</xdr:colOff>
      <xdr:row>59</xdr:row>
      <xdr:rowOff>134112</xdr:rowOff>
    </xdr:to>
    <xdr:cxnSp macro="">
      <xdr:nvCxnSpPr>
        <xdr:cNvPr id="720" name="直線コネクタ 719">
          <a:extLst>
            <a:ext uri="{FF2B5EF4-FFF2-40B4-BE49-F238E27FC236}">
              <a16:creationId xmlns:a16="http://schemas.microsoft.com/office/drawing/2014/main" id="{D7B7616E-BD81-43A7-BF65-FAA854D29D84}"/>
            </a:ext>
          </a:extLst>
        </xdr:cNvPr>
        <xdr:cNvCxnSpPr/>
      </xdr:nvCxnSpPr>
      <xdr:spPr>
        <a:xfrm flipV="1">
          <a:off x="18656300" y="10218801"/>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107459</xdr:rowOff>
    </xdr:from>
    <xdr:ext cx="469744" cy="259045"/>
    <xdr:sp macro="" textlink="">
      <xdr:nvSpPr>
        <xdr:cNvPr id="721" name="n_1aveValue【学校施設】&#10;一人当たり面積">
          <a:extLst>
            <a:ext uri="{FF2B5EF4-FFF2-40B4-BE49-F238E27FC236}">
              <a16:creationId xmlns:a16="http://schemas.microsoft.com/office/drawing/2014/main" id="{F0D60525-2DEC-4408-B275-39B23E8B35F3}"/>
            </a:ext>
          </a:extLst>
        </xdr:cNvPr>
        <xdr:cNvSpPr txBox="1"/>
      </xdr:nvSpPr>
      <xdr:spPr>
        <a:xfrm>
          <a:off x="21075727" y="1073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105935</xdr:rowOff>
    </xdr:from>
    <xdr:ext cx="469744" cy="259045"/>
    <xdr:sp macro="" textlink="">
      <xdr:nvSpPr>
        <xdr:cNvPr id="722" name="n_2aveValue【学校施設】&#10;一人当たり面積">
          <a:extLst>
            <a:ext uri="{FF2B5EF4-FFF2-40B4-BE49-F238E27FC236}">
              <a16:creationId xmlns:a16="http://schemas.microsoft.com/office/drawing/2014/main" id="{B75D55D7-732B-4627-A28F-FEB453E85600}"/>
            </a:ext>
          </a:extLst>
        </xdr:cNvPr>
        <xdr:cNvSpPr txBox="1"/>
      </xdr:nvSpPr>
      <xdr:spPr>
        <a:xfrm>
          <a:off x="20199427" y="1073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99458</xdr:rowOff>
    </xdr:from>
    <xdr:ext cx="469744" cy="259045"/>
    <xdr:sp macro="" textlink="">
      <xdr:nvSpPr>
        <xdr:cNvPr id="723" name="n_3aveValue【学校施設】&#10;一人当たり面積">
          <a:extLst>
            <a:ext uri="{FF2B5EF4-FFF2-40B4-BE49-F238E27FC236}">
              <a16:creationId xmlns:a16="http://schemas.microsoft.com/office/drawing/2014/main" id="{D9E7F62E-47B8-44CD-8754-87C09E075C08}"/>
            </a:ext>
          </a:extLst>
        </xdr:cNvPr>
        <xdr:cNvSpPr txBox="1"/>
      </xdr:nvSpPr>
      <xdr:spPr>
        <a:xfrm>
          <a:off x="19310427" y="1072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86123</xdr:rowOff>
    </xdr:from>
    <xdr:ext cx="469744" cy="259045"/>
    <xdr:sp macro="" textlink="">
      <xdr:nvSpPr>
        <xdr:cNvPr id="724" name="n_4aveValue【学校施設】&#10;一人当たり面積">
          <a:extLst>
            <a:ext uri="{FF2B5EF4-FFF2-40B4-BE49-F238E27FC236}">
              <a16:creationId xmlns:a16="http://schemas.microsoft.com/office/drawing/2014/main" id="{34B5F8DF-B9B6-40F8-8D5B-4A548474E5B7}"/>
            </a:ext>
          </a:extLst>
        </xdr:cNvPr>
        <xdr:cNvSpPr txBox="1"/>
      </xdr:nvSpPr>
      <xdr:spPr>
        <a:xfrm>
          <a:off x="18421427" y="1071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22750</xdr:rowOff>
    </xdr:from>
    <xdr:ext cx="469744" cy="259045"/>
    <xdr:sp macro="" textlink="">
      <xdr:nvSpPr>
        <xdr:cNvPr id="725" name="n_1mainValue【学校施設】&#10;一人当たり面積">
          <a:extLst>
            <a:ext uri="{FF2B5EF4-FFF2-40B4-BE49-F238E27FC236}">
              <a16:creationId xmlns:a16="http://schemas.microsoft.com/office/drawing/2014/main" id="{9D0BCFEA-F25B-4159-AF33-69A8EBFC0301}"/>
            </a:ext>
          </a:extLst>
        </xdr:cNvPr>
        <xdr:cNvSpPr txBox="1"/>
      </xdr:nvSpPr>
      <xdr:spPr>
        <a:xfrm>
          <a:off x="21075727" y="996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54373</xdr:rowOff>
    </xdr:from>
    <xdr:ext cx="469744" cy="259045"/>
    <xdr:sp macro="" textlink="">
      <xdr:nvSpPr>
        <xdr:cNvPr id="726" name="n_2mainValue【学校施設】&#10;一人当たり面積">
          <a:extLst>
            <a:ext uri="{FF2B5EF4-FFF2-40B4-BE49-F238E27FC236}">
              <a16:creationId xmlns:a16="http://schemas.microsoft.com/office/drawing/2014/main" id="{5EEDA5AC-CAD1-4B34-A019-86B61A370FBD}"/>
            </a:ext>
          </a:extLst>
        </xdr:cNvPr>
        <xdr:cNvSpPr txBox="1"/>
      </xdr:nvSpPr>
      <xdr:spPr>
        <a:xfrm>
          <a:off x="20199427" y="9998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170578</xdr:rowOff>
    </xdr:from>
    <xdr:ext cx="469744" cy="259045"/>
    <xdr:sp macro="" textlink="">
      <xdr:nvSpPr>
        <xdr:cNvPr id="727" name="n_3mainValue【学校施設】&#10;一人当たり面積">
          <a:extLst>
            <a:ext uri="{FF2B5EF4-FFF2-40B4-BE49-F238E27FC236}">
              <a16:creationId xmlns:a16="http://schemas.microsoft.com/office/drawing/2014/main" id="{F05E84F7-7BE5-423F-85DC-8589606D3210}"/>
            </a:ext>
          </a:extLst>
        </xdr:cNvPr>
        <xdr:cNvSpPr txBox="1"/>
      </xdr:nvSpPr>
      <xdr:spPr>
        <a:xfrm>
          <a:off x="19310427" y="994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29989</xdr:rowOff>
    </xdr:from>
    <xdr:ext cx="469744" cy="259045"/>
    <xdr:sp macro="" textlink="">
      <xdr:nvSpPr>
        <xdr:cNvPr id="728" name="n_4mainValue【学校施設】&#10;一人当たり面積">
          <a:extLst>
            <a:ext uri="{FF2B5EF4-FFF2-40B4-BE49-F238E27FC236}">
              <a16:creationId xmlns:a16="http://schemas.microsoft.com/office/drawing/2014/main" id="{6F6C3433-82D8-40DE-AEC4-90BB46357F9F}"/>
            </a:ext>
          </a:extLst>
        </xdr:cNvPr>
        <xdr:cNvSpPr txBox="1"/>
      </xdr:nvSpPr>
      <xdr:spPr>
        <a:xfrm>
          <a:off x="18421427" y="997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A5500EBE-2AA9-4CF9-80A5-5925BE9C744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C040BCE1-C8AA-4DF9-93EE-E3DA9F517AB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CDA5F853-89D0-4595-A7C9-068762F5980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A67A7113-BCDC-46CC-A6C1-864D1576CEC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A908D6B1-3D97-4297-A408-E3365F9BA6E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90E1C512-937E-43C8-809B-EE7C574EEA6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25FF7BC4-091C-4ADB-8736-E5CB3071EEF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FF5BE3A2-3C74-4753-8783-867CA7CFAD4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7" name="正方形/長方形 736">
          <a:extLst>
            <a:ext uri="{FF2B5EF4-FFF2-40B4-BE49-F238E27FC236}">
              <a16:creationId xmlns:a16="http://schemas.microsoft.com/office/drawing/2014/main" id="{FF130608-E105-4943-9F3A-34D7DE9E408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8" name="正方形/長方形 737">
          <a:extLst>
            <a:ext uri="{FF2B5EF4-FFF2-40B4-BE49-F238E27FC236}">
              <a16:creationId xmlns:a16="http://schemas.microsoft.com/office/drawing/2014/main" id="{8EC32EE3-7AD9-4D88-AD80-E458BC944BA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9" name="正方形/長方形 738">
          <a:extLst>
            <a:ext uri="{FF2B5EF4-FFF2-40B4-BE49-F238E27FC236}">
              <a16:creationId xmlns:a16="http://schemas.microsoft.com/office/drawing/2014/main" id="{50B5FE81-B4EE-4A9A-954A-4D7160A6557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0" name="正方形/長方形 739">
          <a:extLst>
            <a:ext uri="{FF2B5EF4-FFF2-40B4-BE49-F238E27FC236}">
              <a16:creationId xmlns:a16="http://schemas.microsoft.com/office/drawing/2014/main" id="{DB9341A8-BD4D-43CA-9674-A7241A31AE6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1" name="正方形/長方形 740">
          <a:extLst>
            <a:ext uri="{FF2B5EF4-FFF2-40B4-BE49-F238E27FC236}">
              <a16:creationId xmlns:a16="http://schemas.microsoft.com/office/drawing/2014/main" id="{C4626DA5-84D0-4019-90F4-6E9D5CD67A0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2" name="正方形/長方形 741">
          <a:extLst>
            <a:ext uri="{FF2B5EF4-FFF2-40B4-BE49-F238E27FC236}">
              <a16:creationId xmlns:a16="http://schemas.microsoft.com/office/drawing/2014/main" id="{3DA3B277-993A-4357-960F-6C331214A16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3" name="正方形/長方形 742">
          <a:extLst>
            <a:ext uri="{FF2B5EF4-FFF2-40B4-BE49-F238E27FC236}">
              <a16:creationId xmlns:a16="http://schemas.microsoft.com/office/drawing/2014/main" id="{664EA1EF-FDE7-41B0-ABC7-D3B59937890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4" name="正方形/長方形 743">
          <a:extLst>
            <a:ext uri="{FF2B5EF4-FFF2-40B4-BE49-F238E27FC236}">
              <a16:creationId xmlns:a16="http://schemas.microsoft.com/office/drawing/2014/main" id="{C83FC451-6170-46DB-BB68-9EC5E62D3FD8}"/>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5" name="正方形/長方形 744">
          <a:extLst>
            <a:ext uri="{FF2B5EF4-FFF2-40B4-BE49-F238E27FC236}">
              <a16:creationId xmlns:a16="http://schemas.microsoft.com/office/drawing/2014/main" id="{53814CB1-1D37-42F6-88C4-160FCD6D025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6" name="正方形/長方形 745">
          <a:extLst>
            <a:ext uri="{FF2B5EF4-FFF2-40B4-BE49-F238E27FC236}">
              <a16:creationId xmlns:a16="http://schemas.microsoft.com/office/drawing/2014/main" id="{329C0A21-0C09-4B26-9581-FC0FB5B47FA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7" name="正方形/長方形 746">
          <a:extLst>
            <a:ext uri="{FF2B5EF4-FFF2-40B4-BE49-F238E27FC236}">
              <a16:creationId xmlns:a16="http://schemas.microsoft.com/office/drawing/2014/main" id="{1E9E4247-98B7-4E03-BEAA-A59933ECE8B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8" name="正方形/長方形 747">
          <a:extLst>
            <a:ext uri="{FF2B5EF4-FFF2-40B4-BE49-F238E27FC236}">
              <a16:creationId xmlns:a16="http://schemas.microsoft.com/office/drawing/2014/main" id="{F94BC984-F4D0-442A-803E-D0F55BDFB5F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9" name="正方形/長方形 748">
          <a:extLst>
            <a:ext uri="{FF2B5EF4-FFF2-40B4-BE49-F238E27FC236}">
              <a16:creationId xmlns:a16="http://schemas.microsoft.com/office/drawing/2014/main" id="{E254B557-03CB-4F04-AA84-AFC5F4DF6E9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0" name="正方形/長方形 749">
          <a:extLst>
            <a:ext uri="{FF2B5EF4-FFF2-40B4-BE49-F238E27FC236}">
              <a16:creationId xmlns:a16="http://schemas.microsoft.com/office/drawing/2014/main" id="{70C02B44-54ED-4887-B1CB-E68FF51ABFB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1" name="正方形/長方形 750">
          <a:extLst>
            <a:ext uri="{FF2B5EF4-FFF2-40B4-BE49-F238E27FC236}">
              <a16:creationId xmlns:a16="http://schemas.microsoft.com/office/drawing/2014/main" id="{E6AC9FBA-428C-4E24-81E0-678CD5CA484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正方形/長方形 751">
          <a:extLst>
            <a:ext uri="{FF2B5EF4-FFF2-40B4-BE49-F238E27FC236}">
              <a16:creationId xmlns:a16="http://schemas.microsoft.com/office/drawing/2014/main" id="{7CFFFD3F-E34D-4235-8760-1685E615576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3" name="テキスト ボックス 752">
          <a:extLst>
            <a:ext uri="{FF2B5EF4-FFF2-40B4-BE49-F238E27FC236}">
              <a16:creationId xmlns:a16="http://schemas.microsoft.com/office/drawing/2014/main" id="{B35168DF-1B45-4125-A974-02E308ECBDB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4" name="直線コネクタ 753">
          <a:extLst>
            <a:ext uri="{FF2B5EF4-FFF2-40B4-BE49-F238E27FC236}">
              <a16:creationId xmlns:a16="http://schemas.microsoft.com/office/drawing/2014/main" id="{3EA86CC5-C18F-4315-BF87-EFD3DF65964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5" name="テキスト ボックス 754">
          <a:extLst>
            <a:ext uri="{FF2B5EF4-FFF2-40B4-BE49-F238E27FC236}">
              <a16:creationId xmlns:a16="http://schemas.microsoft.com/office/drawing/2014/main" id="{CD1CB77B-64CA-4344-A7B9-96E00A9B090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6" name="直線コネクタ 755">
          <a:extLst>
            <a:ext uri="{FF2B5EF4-FFF2-40B4-BE49-F238E27FC236}">
              <a16:creationId xmlns:a16="http://schemas.microsoft.com/office/drawing/2014/main" id="{9DAB51F8-B029-41A3-A1EC-AA7EC823DAF2}"/>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7" name="テキスト ボックス 756">
          <a:extLst>
            <a:ext uri="{FF2B5EF4-FFF2-40B4-BE49-F238E27FC236}">
              <a16:creationId xmlns:a16="http://schemas.microsoft.com/office/drawing/2014/main" id="{F34F0F00-484C-4A09-97A0-80449BDFE3A2}"/>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8" name="直線コネクタ 757">
          <a:extLst>
            <a:ext uri="{FF2B5EF4-FFF2-40B4-BE49-F238E27FC236}">
              <a16:creationId xmlns:a16="http://schemas.microsoft.com/office/drawing/2014/main" id="{A6884A87-C049-4D29-8EC0-3F57DC0744A9}"/>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9" name="テキスト ボックス 758">
          <a:extLst>
            <a:ext uri="{FF2B5EF4-FFF2-40B4-BE49-F238E27FC236}">
              <a16:creationId xmlns:a16="http://schemas.microsoft.com/office/drawing/2014/main" id="{82297E65-E900-40C7-93E2-64C7C4383CDB}"/>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60" name="直線コネクタ 759">
          <a:extLst>
            <a:ext uri="{FF2B5EF4-FFF2-40B4-BE49-F238E27FC236}">
              <a16:creationId xmlns:a16="http://schemas.microsoft.com/office/drawing/2014/main" id="{7C69BDAD-F21C-4BCB-AABB-D2ACCA94E9D8}"/>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1" name="テキスト ボックス 760">
          <a:extLst>
            <a:ext uri="{FF2B5EF4-FFF2-40B4-BE49-F238E27FC236}">
              <a16:creationId xmlns:a16="http://schemas.microsoft.com/office/drawing/2014/main" id="{82F6AF85-0B53-44F6-8499-65720906836D}"/>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2" name="直線コネクタ 761">
          <a:extLst>
            <a:ext uri="{FF2B5EF4-FFF2-40B4-BE49-F238E27FC236}">
              <a16:creationId xmlns:a16="http://schemas.microsoft.com/office/drawing/2014/main" id="{B6B92169-D705-4BF7-A527-741217420392}"/>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3" name="テキスト ボックス 762">
          <a:extLst>
            <a:ext uri="{FF2B5EF4-FFF2-40B4-BE49-F238E27FC236}">
              <a16:creationId xmlns:a16="http://schemas.microsoft.com/office/drawing/2014/main" id="{9427D39C-7640-4093-A433-BB14E7B67967}"/>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4" name="直線コネクタ 763">
          <a:extLst>
            <a:ext uri="{FF2B5EF4-FFF2-40B4-BE49-F238E27FC236}">
              <a16:creationId xmlns:a16="http://schemas.microsoft.com/office/drawing/2014/main" id="{1A97A4BC-06B7-4C35-BEDD-35071342224A}"/>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5" name="テキスト ボックス 764">
          <a:extLst>
            <a:ext uri="{FF2B5EF4-FFF2-40B4-BE49-F238E27FC236}">
              <a16:creationId xmlns:a16="http://schemas.microsoft.com/office/drawing/2014/main" id="{04C5454B-684A-4D98-B1B1-A2F42C78E00F}"/>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a:extLst>
            <a:ext uri="{FF2B5EF4-FFF2-40B4-BE49-F238E27FC236}">
              <a16:creationId xmlns:a16="http://schemas.microsoft.com/office/drawing/2014/main" id="{4AA6A636-1D4F-4393-9940-6D6DEDD9080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7" name="テキスト ボックス 766">
          <a:extLst>
            <a:ext uri="{FF2B5EF4-FFF2-40B4-BE49-F238E27FC236}">
              <a16:creationId xmlns:a16="http://schemas.microsoft.com/office/drawing/2014/main" id="{F01820DC-3533-43F6-A8D9-D1AE79546FC5}"/>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8" name="【公民館】&#10;有形固定資産減価償却率グラフ枠">
          <a:extLst>
            <a:ext uri="{FF2B5EF4-FFF2-40B4-BE49-F238E27FC236}">
              <a16:creationId xmlns:a16="http://schemas.microsoft.com/office/drawing/2014/main" id="{B24EF32F-A5FB-4040-A278-D10F75FCCF1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36195</xdr:rowOff>
    </xdr:from>
    <xdr:to>
      <xdr:col>85</xdr:col>
      <xdr:colOff>126364</xdr:colOff>
      <xdr:row>108</xdr:row>
      <xdr:rowOff>152400</xdr:rowOff>
    </xdr:to>
    <xdr:cxnSp macro="">
      <xdr:nvCxnSpPr>
        <xdr:cNvPr id="769" name="直線コネクタ 768">
          <a:extLst>
            <a:ext uri="{FF2B5EF4-FFF2-40B4-BE49-F238E27FC236}">
              <a16:creationId xmlns:a16="http://schemas.microsoft.com/office/drawing/2014/main" id="{8F4E2CFB-9652-46BD-82E9-1F64C444C467}"/>
            </a:ext>
          </a:extLst>
        </xdr:cNvPr>
        <xdr:cNvCxnSpPr/>
      </xdr:nvCxnSpPr>
      <xdr:spPr>
        <a:xfrm flipV="1">
          <a:off x="16318864" y="1718119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70" name="【公民館】&#10;有形固定資産減価償却率最小値テキスト">
          <a:extLst>
            <a:ext uri="{FF2B5EF4-FFF2-40B4-BE49-F238E27FC236}">
              <a16:creationId xmlns:a16="http://schemas.microsoft.com/office/drawing/2014/main" id="{AF1C12E9-D84B-48D0-89D3-A07D920A543A}"/>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71" name="直線コネクタ 770">
          <a:extLst>
            <a:ext uri="{FF2B5EF4-FFF2-40B4-BE49-F238E27FC236}">
              <a16:creationId xmlns:a16="http://schemas.microsoft.com/office/drawing/2014/main" id="{75BA6DB3-2BFE-4DEC-BD24-0B71BC0801E5}"/>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154322</xdr:rowOff>
    </xdr:from>
    <xdr:ext cx="405111" cy="259045"/>
    <xdr:sp macro="" textlink="">
      <xdr:nvSpPr>
        <xdr:cNvPr id="772" name="【公民館】&#10;有形固定資産減価償却率最大値テキスト">
          <a:extLst>
            <a:ext uri="{FF2B5EF4-FFF2-40B4-BE49-F238E27FC236}">
              <a16:creationId xmlns:a16="http://schemas.microsoft.com/office/drawing/2014/main" id="{7646CA72-D139-427C-935B-0665BC809585}"/>
            </a:ext>
          </a:extLst>
        </xdr:cNvPr>
        <xdr:cNvSpPr txBox="1"/>
      </xdr:nvSpPr>
      <xdr:spPr>
        <a:xfrm>
          <a:off x="16357600" y="1695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773" name="直線コネクタ 772">
          <a:extLst>
            <a:ext uri="{FF2B5EF4-FFF2-40B4-BE49-F238E27FC236}">
              <a16:creationId xmlns:a16="http://schemas.microsoft.com/office/drawing/2014/main" id="{FE6C1B45-DDE4-48A4-9D47-493CCD3FA07C}"/>
            </a:ext>
          </a:extLst>
        </xdr:cNvPr>
        <xdr:cNvCxnSpPr/>
      </xdr:nvCxnSpPr>
      <xdr:spPr>
        <a:xfrm>
          <a:off x="16230600" y="1718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92091</xdr:rowOff>
    </xdr:from>
    <xdr:ext cx="405111" cy="259045"/>
    <xdr:sp macro="" textlink="">
      <xdr:nvSpPr>
        <xdr:cNvPr id="774" name="【公民館】&#10;有形固定資産減価償却率平均値テキスト">
          <a:extLst>
            <a:ext uri="{FF2B5EF4-FFF2-40B4-BE49-F238E27FC236}">
              <a16:creationId xmlns:a16="http://schemas.microsoft.com/office/drawing/2014/main" id="{734756CB-C2B2-4757-ADCD-1094EAA5B2E5}"/>
            </a:ext>
          </a:extLst>
        </xdr:cNvPr>
        <xdr:cNvSpPr txBox="1"/>
      </xdr:nvSpPr>
      <xdr:spPr>
        <a:xfrm>
          <a:off x="16357600" y="17922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69214</xdr:rowOff>
    </xdr:from>
    <xdr:to>
      <xdr:col>85</xdr:col>
      <xdr:colOff>177800</xdr:colOff>
      <xdr:row>105</xdr:row>
      <xdr:rowOff>170814</xdr:rowOff>
    </xdr:to>
    <xdr:sp macro="" textlink="">
      <xdr:nvSpPr>
        <xdr:cNvPr id="775" name="フローチャート: 判断 774">
          <a:extLst>
            <a:ext uri="{FF2B5EF4-FFF2-40B4-BE49-F238E27FC236}">
              <a16:creationId xmlns:a16="http://schemas.microsoft.com/office/drawing/2014/main" id="{57BB06D2-1B41-4DA2-ACC6-3161078DA08C}"/>
            </a:ext>
          </a:extLst>
        </xdr:cNvPr>
        <xdr:cNvSpPr/>
      </xdr:nvSpPr>
      <xdr:spPr>
        <a:xfrm>
          <a:off x="16268700" y="1807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55880</xdr:rowOff>
    </xdr:from>
    <xdr:to>
      <xdr:col>81</xdr:col>
      <xdr:colOff>101600</xdr:colOff>
      <xdr:row>105</xdr:row>
      <xdr:rowOff>157480</xdr:rowOff>
    </xdr:to>
    <xdr:sp macro="" textlink="">
      <xdr:nvSpPr>
        <xdr:cNvPr id="776" name="フローチャート: 判断 775">
          <a:extLst>
            <a:ext uri="{FF2B5EF4-FFF2-40B4-BE49-F238E27FC236}">
              <a16:creationId xmlns:a16="http://schemas.microsoft.com/office/drawing/2014/main" id="{B4BAE343-9890-41BA-9446-72307CA29ED9}"/>
            </a:ext>
          </a:extLst>
        </xdr:cNvPr>
        <xdr:cNvSpPr/>
      </xdr:nvSpPr>
      <xdr:spPr>
        <a:xfrm>
          <a:off x="15430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777" name="フローチャート: 判断 776">
          <a:extLst>
            <a:ext uri="{FF2B5EF4-FFF2-40B4-BE49-F238E27FC236}">
              <a16:creationId xmlns:a16="http://schemas.microsoft.com/office/drawing/2014/main" id="{6E9562B2-032A-41A2-A5F3-6ED81B02D123}"/>
            </a:ext>
          </a:extLst>
        </xdr:cNvPr>
        <xdr:cNvSpPr/>
      </xdr:nvSpPr>
      <xdr:spPr>
        <a:xfrm>
          <a:off x="1454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126364</xdr:rowOff>
    </xdr:from>
    <xdr:to>
      <xdr:col>72</xdr:col>
      <xdr:colOff>38100</xdr:colOff>
      <xdr:row>105</xdr:row>
      <xdr:rowOff>56514</xdr:rowOff>
    </xdr:to>
    <xdr:sp macro="" textlink="">
      <xdr:nvSpPr>
        <xdr:cNvPr id="778" name="フローチャート: 判断 777">
          <a:extLst>
            <a:ext uri="{FF2B5EF4-FFF2-40B4-BE49-F238E27FC236}">
              <a16:creationId xmlns:a16="http://schemas.microsoft.com/office/drawing/2014/main" id="{243C8188-433F-423A-AC68-6500EB3C0797}"/>
            </a:ext>
          </a:extLst>
        </xdr:cNvPr>
        <xdr:cNvSpPr/>
      </xdr:nvSpPr>
      <xdr:spPr>
        <a:xfrm>
          <a:off x="136525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6350</xdr:rowOff>
    </xdr:from>
    <xdr:to>
      <xdr:col>67</xdr:col>
      <xdr:colOff>101600</xdr:colOff>
      <xdr:row>105</xdr:row>
      <xdr:rowOff>107950</xdr:rowOff>
    </xdr:to>
    <xdr:sp macro="" textlink="">
      <xdr:nvSpPr>
        <xdr:cNvPr id="779" name="フローチャート: 判断 778">
          <a:extLst>
            <a:ext uri="{FF2B5EF4-FFF2-40B4-BE49-F238E27FC236}">
              <a16:creationId xmlns:a16="http://schemas.microsoft.com/office/drawing/2014/main" id="{0A38B485-DCC1-4D4C-B0B7-63F3D7CE048E}"/>
            </a:ext>
          </a:extLst>
        </xdr:cNvPr>
        <xdr:cNvSpPr/>
      </xdr:nvSpPr>
      <xdr:spPr>
        <a:xfrm>
          <a:off x="12763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FE1FBFD6-13D3-486A-8FD8-6293D73E233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147C98CB-A4DB-469A-8D38-F3E3004670C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D6EE28E5-41D2-4724-8B9F-F26B30A4097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E52962FE-E641-4FC2-A7C7-5D392885777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C07BC296-88AA-4E94-A6DB-AC3AFA643BA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48261</xdr:rowOff>
    </xdr:from>
    <xdr:to>
      <xdr:col>85</xdr:col>
      <xdr:colOff>177800</xdr:colOff>
      <xdr:row>106</xdr:row>
      <xdr:rowOff>149861</xdr:rowOff>
    </xdr:to>
    <xdr:sp macro="" textlink="">
      <xdr:nvSpPr>
        <xdr:cNvPr id="785" name="楕円 784">
          <a:extLst>
            <a:ext uri="{FF2B5EF4-FFF2-40B4-BE49-F238E27FC236}">
              <a16:creationId xmlns:a16="http://schemas.microsoft.com/office/drawing/2014/main" id="{979882E5-CCEE-4199-BF16-5BA7D231DE71}"/>
            </a:ext>
          </a:extLst>
        </xdr:cNvPr>
        <xdr:cNvSpPr/>
      </xdr:nvSpPr>
      <xdr:spPr>
        <a:xfrm>
          <a:off x="162687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26688</xdr:rowOff>
    </xdr:from>
    <xdr:ext cx="405111" cy="259045"/>
    <xdr:sp macro="" textlink="">
      <xdr:nvSpPr>
        <xdr:cNvPr id="786" name="【公民館】&#10;有形固定資産減価償却率該当値テキスト">
          <a:extLst>
            <a:ext uri="{FF2B5EF4-FFF2-40B4-BE49-F238E27FC236}">
              <a16:creationId xmlns:a16="http://schemas.microsoft.com/office/drawing/2014/main" id="{43487655-706A-47D2-BF5C-53A78417EC8A}"/>
            </a:ext>
          </a:extLst>
        </xdr:cNvPr>
        <xdr:cNvSpPr txBox="1"/>
      </xdr:nvSpPr>
      <xdr:spPr>
        <a:xfrm>
          <a:off x="16357600"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17780</xdr:rowOff>
    </xdr:from>
    <xdr:to>
      <xdr:col>81</xdr:col>
      <xdr:colOff>101600</xdr:colOff>
      <xdr:row>106</xdr:row>
      <xdr:rowOff>119380</xdr:rowOff>
    </xdr:to>
    <xdr:sp macro="" textlink="">
      <xdr:nvSpPr>
        <xdr:cNvPr id="787" name="楕円 786">
          <a:extLst>
            <a:ext uri="{FF2B5EF4-FFF2-40B4-BE49-F238E27FC236}">
              <a16:creationId xmlns:a16="http://schemas.microsoft.com/office/drawing/2014/main" id="{9FFA87D6-7607-44E9-AF81-C9544462DC94}"/>
            </a:ext>
          </a:extLst>
        </xdr:cNvPr>
        <xdr:cNvSpPr/>
      </xdr:nvSpPr>
      <xdr:spPr>
        <a:xfrm>
          <a:off x="15430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68580</xdr:rowOff>
    </xdr:from>
    <xdr:to>
      <xdr:col>85</xdr:col>
      <xdr:colOff>127000</xdr:colOff>
      <xdr:row>106</xdr:row>
      <xdr:rowOff>99061</xdr:rowOff>
    </xdr:to>
    <xdr:cxnSp macro="">
      <xdr:nvCxnSpPr>
        <xdr:cNvPr id="788" name="直線コネクタ 787">
          <a:extLst>
            <a:ext uri="{FF2B5EF4-FFF2-40B4-BE49-F238E27FC236}">
              <a16:creationId xmlns:a16="http://schemas.microsoft.com/office/drawing/2014/main" id="{DC0BA691-4BAE-48A5-A1E7-C58459B8AAB7}"/>
            </a:ext>
          </a:extLst>
        </xdr:cNvPr>
        <xdr:cNvCxnSpPr/>
      </xdr:nvCxnSpPr>
      <xdr:spPr>
        <a:xfrm>
          <a:off x="15481300" y="1824228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168275</xdr:rowOff>
    </xdr:from>
    <xdr:to>
      <xdr:col>76</xdr:col>
      <xdr:colOff>165100</xdr:colOff>
      <xdr:row>106</xdr:row>
      <xdr:rowOff>98425</xdr:rowOff>
    </xdr:to>
    <xdr:sp macro="" textlink="">
      <xdr:nvSpPr>
        <xdr:cNvPr id="789" name="楕円 788">
          <a:extLst>
            <a:ext uri="{FF2B5EF4-FFF2-40B4-BE49-F238E27FC236}">
              <a16:creationId xmlns:a16="http://schemas.microsoft.com/office/drawing/2014/main" id="{617A29F6-9F48-43F4-8EEA-F1A918C75B0E}"/>
            </a:ext>
          </a:extLst>
        </xdr:cNvPr>
        <xdr:cNvSpPr/>
      </xdr:nvSpPr>
      <xdr:spPr>
        <a:xfrm>
          <a:off x="14541500" y="1817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47625</xdr:rowOff>
    </xdr:from>
    <xdr:to>
      <xdr:col>81</xdr:col>
      <xdr:colOff>50800</xdr:colOff>
      <xdr:row>106</xdr:row>
      <xdr:rowOff>68580</xdr:rowOff>
    </xdr:to>
    <xdr:cxnSp macro="">
      <xdr:nvCxnSpPr>
        <xdr:cNvPr id="790" name="直線コネクタ 789">
          <a:extLst>
            <a:ext uri="{FF2B5EF4-FFF2-40B4-BE49-F238E27FC236}">
              <a16:creationId xmlns:a16="http://schemas.microsoft.com/office/drawing/2014/main" id="{B6A787D7-8772-4E12-9CC0-147164DC63BD}"/>
            </a:ext>
          </a:extLst>
        </xdr:cNvPr>
        <xdr:cNvCxnSpPr/>
      </xdr:nvCxnSpPr>
      <xdr:spPr>
        <a:xfrm>
          <a:off x="14592300" y="1822132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151130</xdr:rowOff>
    </xdr:from>
    <xdr:to>
      <xdr:col>72</xdr:col>
      <xdr:colOff>38100</xdr:colOff>
      <xdr:row>106</xdr:row>
      <xdr:rowOff>81280</xdr:rowOff>
    </xdr:to>
    <xdr:sp macro="" textlink="">
      <xdr:nvSpPr>
        <xdr:cNvPr id="791" name="楕円 790">
          <a:extLst>
            <a:ext uri="{FF2B5EF4-FFF2-40B4-BE49-F238E27FC236}">
              <a16:creationId xmlns:a16="http://schemas.microsoft.com/office/drawing/2014/main" id="{DBE384CE-BA9C-4063-BFB2-BD6B27CB681C}"/>
            </a:ext>
          </a:extLst>
        </xdr:cNvPr>
        <xdr:cNvSpPr/>
      </xdr:nvSpPr>
      <xdr:spPr>
        <a:xfrm>
          <a:off x="13652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30480</xdr:rowOff>
    </xdr:from>
    <xdr:to>
      <xdr:col>76</xdr:col>
      <xdr:colOff>114300</xdr:colOff>
      <xdr:row>106</xdr:row>
      <xdr:rowOff>47625</xdr:rowOff>
    </xdr:to>
    <xdr:cxnSp macro="">
      <xdr:nvCxnSpPr>
        <xdr:cNvPr id="792" name="直線コネクタ 791">
          <a:extLst>
            <a:ext uri="{FF2B5EF4-FFF2-40B4-BE49-F238E27FC236}">
              <a16:creationId xmlns:a16="http://schemas.microsoft.com/office/drawing/2014/main" id="{D20B73EE-C188-4441-885D-4A65555DA1FB}"/>
            </a:ext>
          </a:extLst>
        </xdr:cNvPr>
        <xdr:cNvCxnSpPr/>
      </xdr:nvCxnSpPr>
      <xdr:spPr>
        <a:xfrm>
          <a:off x="13703300" y="182041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124461</xdr:rowOff>
    </xdr:from>
    <xdr:to>
      <xdr:col>67</xdr:col>
      <xdr:colOff>101600</xdr:colOff>
      <xdr:row>106</xdr:row>
      <xdr:rowOff>54611</xdr:rowOff>
    </xdr:to>
    <xdr:sp macro="" textlink="">
      <xdr:nvSpPr>
        <xdr:cNvPr id="793" name="楕円 792">
          <a:extLst>
            <a:ext uri="{FF2B5EF4-FFF2-40B4-BE49-F238E27FC236}">
              <a16:creationId xmlns:a16="http://schemas.microsoft.com/office/drawing/2014/main" id="{757ADF81-4FEB-4844-A08C-E46692CFA4B5}"/>
            </a:ext>
          </a:extLst>
        </xdr:cNvPr>
        <xdr:cNvSpPr/>
      </xdr:nvSpPr>
      <xdr:spPr>
        <a:xfrm>
          <a:off x="127635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3811</xdr:rowOff>
    </xdr:from>
    <xdr:to>
      <xdr:col>71</xdr:col>
      <xdr:colOff>177800</xdr:colOff>
      <xdr:row>106</xdr:row>
      <xdr:rowOff>30480</xdr:rowOff>
    </xdr:to>
    <xdr:cxnSp macro="">
      <xdr:nvCxnSpPr>
        <xdr:cNvPr id="794" name="直線コネクタ 793">
          <a:extLst>
            <a:ext uri="{FF2B5EF4-FFF2-40B4-BE49-F238E27FC236}">
              <a16:creationId xmlns:a16="http://schemas.microsoft.com/office/drawing/2014/main" id="{CBDC7342-976F-48A7-9AEF-44B4D6E051B0}"/>
            </a:ext>
          </a:extLst>
        </xdr:cNvPr>
        <xdr:cNvCxnSpPr/>
      </xdr:nvCxnSpPr>
      <xdr:spPr>
        <a:xfrm>
          <a:off x="12814300" y="181775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2557</xdr:rowOff>
    </xdr:from>
    <xdr:ext cx="405111" cy="259045"/>
    <xdr:sp macro="" textlink="">
      <xdr:nvSpPr>
        <xdr:cNvPr id="795" name="n_1aveValue【公民館】&#10;有形固定資産減価償却率">
          <a:extLst>
            <a:ext uri="{FF2B5EF4-FFF2-40B4-BE49-F238E27FC236}">
              <a16:creationId xmlns:a16="http://schemas.microsoft.com/office/drawing/2014/main" id="{1DB1F12B-E5BC-48D7-9E48-4C27FB1EF1C8}"/>
            </a:ext>
          </a:extLst>
        </xdr:cNvPr>
        <xdr:cNvSpPr txBox="1"/>
      </xdr:nvSpPr>
      <xdr:spPr>
        <a:xfrm>
          <a:off x="1526604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166388</xdr:rowOff>
    </xdr:from>
    <xdr:ext cx="405111" cy="259045"/>
    <xdr:sp macro="" textlink="">
      <xdr:nvSpPr>
        <xdr:cNvPr id="796" name="n_2aveValue【公民館】&#10;有形固定資産減価償却率">
          <a:extLst>
            <a:ext uri="{FF2B5EF4-FFF2-40B4-BE49-F238E27FC236}">
              <a16:creationId xmlns:a16="http://schemas.microsoft.com/office/drawing/2014/main" id="{E85B9722-A966-464A-89FF-62D59D1D2EE8}"/>
            </a:ext>
          </a:extLst>
        </xdr:cNvPr>
        <xdr:cNvSpPr txBox="1"/>
      </xdr:nvSpPr>
      <xdr:spPr>
        <a:xfrm>
          <a:off x="14389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73041</xdr:rowOff>
    </xdr:from>
    <xdr:ext cx="405111" cy="259045"/>
    <xdr:sp macro="" textlink="">
      <xdr:nvSpPr>
        <xdr:cNvPr id="797" name="n_3aveValue【公民館】&#10;有形固定資産減価償却率">
          <a:extLst>
            <a:ext uri="{FF2B5EF4-FFF2-40B4-BE49-F238E27FC236}">
              <a16:creationId xmlns:a16="http://schemas.microsoft.com/office/drawing/2014/main" id="{6794EA89-E6F3-4ABB-8F0E-9BBF3C62340C}"/>
            </a:ext>
          </a:extLst>
        </xdr:cNvPr>
        <xdr:cNvSpPr txBox="1"/>
      </xdr:nvSpPr>
      <xdr:spPr>
        <a:xfrm>
          <a:off x="13500744" y="177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124477</xdr:rowOff>
    </xdr:from>
    <xdr:ext cx="405111" cy="259045"/>
    <xdr:sp macro="" textlink="">
      <xdr:nvSpPr>
        <xdr:cNvPr id="798" name="n_4aveValue【公民館】&#10;有形固定資産減価償却率">
          <a:extLst>
            <a:ext uri="{FF2B5EF4-FFF2-40B4-BE49-F238E27FC236}">
              <a16:creationId xmlns:a16="http://schemas.microsoft.com/office/drawing/2014/main" id="{9C8DC342-E10A-4651-A9BE-191A638C2F45}"/>
            </a:ext>
          </a:extLst>
        </xdr:cNvPr>
        <xdr:cNvSpPr txBox="1"/>
      </xdr:nvSpPr>
      <xdr:spPr>
        <a:xfrm>
          <a:off x="12611744" y="1778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110507</xdr:rowOff>
    </xdr:from>
    <xdr:ext cx="405111" cy="259045"/>
    <xdr:sp macro="" textlink="">
      <xdr:nvSpPr>
        <xdr:cNvPr id="799" name="n_1mainValue【公民館】&#10;有形固定資産減価償却率">
          <a:extLst>
            <a:ext uri="{FF2B5EF4-FFF2-40B4-BE49-F238E27FC236}">
              <a16:creationId xmlns:a16="http://schemas.microsoft.com/office/drawing/2014/main" id="{D719B041-82E5-48BB-963F-311841D594F6}"/>
            </a:ext>
          </a:extLst>
        </xdr:cNvPr>
        <xdr:cNvSpPr txBox="1"/>
      </xdr:nvSpPr>
      <xdr:spPr>
        <a:xfrm>
          <a:off x="15266044" y="182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89552</xdr:rowOff>
    </xdr:from>
    <xdr:ext cx="405111" cy="259045"/>
    <xdr:sp macro="" textlink="">
      <xdr:nvSpPr>
        <xdr:cNvPr id="800" name="n_2mainValue【公民館】&#10;有形固定資産減価償却率">
          <a:extLst>
            <a:ext uri="{FF2B5EF4-FFF2-40B4-BE49-F238E27FC236}">
              <a16:creationId xmlns:a16="http://schemas.microsoft.com/office/drawing/2014/main" id="{27D9FA33-2880-4670-9DAF-2152E5EA1A5D}"/>
            </a:ext>
          </a:extLst>
        </xdr:cNvPr>
        <xdr:cNvSpPr txBox="1"/>
      </xdr:nvSpPr>
      <xdr:spPr>
        <a:xfrm>
          <a:off x="14389744" y="1826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72407</xdr:rowOff>
    </xdr:from>
    <xdr:ext cx="405111" cy="259045"/>
    <xdr:sp macro="" textlink="">
      <xdr:nvSpPr>
        <xdr:cNvPr id="801" name="n_3mainValue【公民館】&#10;有形固定資産減価償却率">
          <a:extLst>
            <a:ext uri="{FF2B5EF4-FFF2-40B4-BE49-F238E27FC236}">
              <a16:creationId xmlns:a16="http://schemas.microsoft.com/office/drawing/2014/main" id="{B195C463-0910-4A67-883D-672859923DB0}"/>
            </a:ext>
          </a:extLst>
        </xdr:cNvPr>
        <xdr:cNvSpPr txBox="1"/>
      </xdr:nvSpPr>
      <xdr:spPr>
        <a:xfrm>
          <a:off x="13500744"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45738</xdr:rowOff>
    </xdr:from>
    <xdr:ext cx="405111" cy="259045"/>
    <xdr:sp macro="" textlink="">
      <xdr:nvSpPr>
        <xdr:cNvPr id="802" name="n_4mainValue【公民館】&#10;有形固定資産減価償却率">
          <a:extLst>
            <a:ext uri="{FF2B5EF4-FFF2-40B4-BE49-F238E27FC236}">
              <a16:creationId xmlns:a16="http://schemas.microsoft.com/office/drawing/2014/main" id="{494D7868-08CB-4B29-833B-A785BE8C13FC}"/>
            </a:ext>
          </a:extLst>
        </xdr:cNvPr>
        <xdr:cNvSpPr txBox="1"/>
      </xdr:nvSpPr>
      <xdr:spPr>
        <a:xfrm>
          <a:off x="12611744" y="1821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3" name="正方形/長方形 802">
          <a:extLst>
            <a:ext uri="{FF2B5EF4-FFF2-40B4-BE49-F238E27FC236}">
              <a16:creationId xmlns:a16="http://schemas.microsoft.com/office/drawing/2014/main" id="{1D3C9410-7FEA-48AC-B31B-65D14383349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4" name="正方形/長方形 803">
          <a:extLst>
            <a:ext uri="{FF2B5EF4-FFF2-40B4-BE49-F238E27FC236}">
              <a16:creationId xmlns:a16="http://schemas.microsoft.com/office/drawing/2014/main" id="{6D97CAC9-FC1C-4F1D-BB4E-926EDBB1F42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5" name="正方形/長方形 804">
          <a:extLst>
            <a:ext uri="{FF2B5EF4-FFF2-40B4-BE49-F238E27FC236}">
              <a16:creationId xmlns:a16="http://schemas.microsoft.com/office/drawing/2014/main" id="{6BC9109C-4CDD-4EAD-96CF-7500A570CF5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6" name="正方形/長方形 805">
          <a:extLst>
            <a:ext uri="{FF2B5EF4-FFF2-40B4-BE49-F238E27FC236}">
              <a16:creationId xmlns:a16="http://schemas.microsoft.com/office/drawing/2014/main" id="{E8FB40ED-89A4-4314-BCD2-3FAB9C001B4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7" name="正方形/長方形 806">
          <a:extLst>
            <a:ext uri="{FF2B5EF4-FFF2-40B4-BE49-F238E27FC236}">
              <a16:creationId xmlns:a16="http://schemas.microsoft.com/office/drawing/2014/main" id="{8037ADF7-2DD8-4A02-A5D7-44175B65734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8" name="正方形/長方形 807">
          <a:extLst>
            <a:ext uri="{FF2B5EF4-FFF2-40B4-BE49-F238E27FC236}">
              <a16:creationId xmlns:a16="http://schemas.microsoft.com/office/drawing/2014/main" id="{17E2A00A-8CD1-402C-8EF7-A5721B7E40C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9" name="正方形/長方形 808">
          <a:extLst>
            <a:ext uri="{FF2B5EF4-FFF2-40B4-BE49-F238E27FC236}">
              <a16:creationId xmlns:a16="http://schemas.microsoft.com/office/drawing/2014/main" id="{1725F2EA-44EE-4E51-B62C-A2DFF872FE2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0" name="正方形/長方形 809">
          <a:extLst>
            <a:ext uri="{FF2B5EF4-FFF2-40B4-BE49-F238E27FC236}">
              <a16:creationId xmlns:a16="http://schemas.microsoft.com/office/drawing/2014/main" id="{C57436E9-693B-48CE-88FD-790C702897B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1" name="テキスト ボックス 810">
          <a:extLst>
            <a:ext uri="{FF2B5EF4-FFF2-40B4-BE49-F238E27FC236}">
              <a16:creationId xmlns:a16="http://schemas.microsoft.com/office/drawing/2014/main" id="{D458FE90-A30F-46DD-826E-FB118F1B5C7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2" name="直線コネクタ 811">
          <a:extLst>
            <a:ext uri="{FF2B5EF4-FFF2-40B4-BE49-F238E27FC236}">
              <a16:creationId xmlns:a16="http://schemas.microsoft.com/office/drawing/2014/main" id="{4916195E-08EB-47DE-A57C-1E01B6D30A8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3" name="直線コネクタ 812">
          <a:extLst>
            <a:ext uri="{FF2B5EF4-FFF2-40B4-BE49-F238E27FC236}">
              <a16:creationId xmlns:a16="http://schemas.microsoft.com/office/drawing/2014/main" id="{D2A93AB2-0E91-4196-8688-3D246DD6AAE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4" name="テキスト ボックス 813">
          <a:extLst>
            <a:ext uri="{FF2B5EF4-FFF2-40B4-BE49-F238E27FC236}">
              <a16:creationId xmlns:a16="http://schemas.microsoft.com/office/drawing/2014/main" id="{58A11D78-A5DE-43B1-A4FA-2670ABEEE91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5" name="直線コネクタ 814">
          <a:extLst>
            <a:ext uri="{FF2B5EF4-FFF2-40B4-BE49-F238E27FC236}">
              <a16:creationId xmlns:a16="http://schemas.microsoft.com/office/drawing/2014/main" id="{DBE59106-F03D-4C1A-85E8-AB7DF2833BB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6" name="テキスト ボックス 815">
          <a:extLst>
            <a:ext uri="{FF2B5EF4-FFF2-40B4-BE49-F238E27FC236}">
              <a16:creationId xmlns:a16="http://schemas.microsoft.com/office/drawing/2014/main" id="{2ECB8E27-0CD7-4209-9281-4138C87047C9}"/>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7" name="直線コネクタ 816">
          <a:extLst>
            <a:ext uri="{FF2B5EF4-FFF2-40B4-BE49-F238E27FC236}">
              <a16:creationId xmlns:a16="http://schemas.microsoft.com/office/drawing/2014/main" id="{8859AAAF-090D-4819-AE28-33BF58F0739F}"/>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8" name="テキスト ボックス 817">
          <a:extLst>
            <a:ext uri="{FF2B5EF4-FFF2-40B4-BE49-F238E27FC236}">
              <a16:creationId xmlns:a16="http://schemas.microsoft.com/office/drawing/2014/main" id="{9151ADA7-BC0A-4DA1-8F18-60364D8F855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9" name="直線コネクタ 818">
          <a:extLst>
            <a:ext uri="{FF2B5EF4-FFF2-40B4-BE49-F238E27FC236}">
              <a16:creationId xmlns:a16="http://schemas.microsoft.com/office/drawing/2014/main" id="{A7760EF0-25E1-4BAD-B031-115ADCB23A47}"/>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0" name="テキスト ボックス 819">
          <a:extLst>
            <a:ext uri="{FF2B5EF4-FFF2-40B4-BE49-F238E27FC236}">
              <a16:creationId xmlns:a16="http://schemas.microsoft.com/office/drawing/2014/main" id="{CF09121F-7798-402D-A348-A691CFD9002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1" name="直線コネクタ 820">
          <a:extLst>
            <a:ext uri="{FF2B5EF4-FFF2-40B4-BE49-F238E27FC236}">
              <a16:creationId xmlns:a16="http://schemas.microsoft.com/office/drawing/2014/main" id="{29FC2085-6C67-4342-B5AE-A5CC74A2C39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2" name="テキスト ボックス 821">
          <a:extLst>
            <a:ext uri="{FF2B5EF4-FFF2-40B4-BE49-F238E27FC236}">
              <a16:creationId xmlns:a16="http://schemas.microsoft.com/office/drawing/2014/main" id="{88E91AEC-18AA-41F3-8F0B-69C3DB2C58A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3" name="直線コネクタ 822">
          <a:extLst>
            <a:ext uri="{FF2B5EF4-FFF2-40B4-BE49-F238E27FC236}">
              <a16:creationId xmlns:a16="http://schemas.microsoft.com/office/drawing/2014/main" id="{6EA3B971-21FE-42E0-A87F-F409C8B8323C}"/>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4" name="テキスト ボックス 823">
          <a:extLst>
            <a:ext uri="{FF2B5EF4-FFF2-40B4-BE49-F238E27FC236}">
              <a16:creationId xmlns:a16="http://schemas.microsoft.com/office/drawing/2014/main" id="{E8FE93BA-3A62-455A-AD84-DEC0D9A49671}"/>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5" name="直線コネクタ 824">
          <a:extLst>
            <a:ext uri="{FF2B5EF4-FFF2-40B4-BE49-F238E27FC236}">
              <a16:creationId xmlns:a16="http://schemas.microsoft.com/office/drawing/2014/main" id="{C1D58E14-4464-42C9-A760-B6BC978B10D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6" name="テキスト ボックス 825">
          <a:extLst>
            <a:ext uri="{FF2B5EF4-FFF2-40B4-BE49-F238E27FC236}">
              <a16:creationId xmlns:a16="http://schemas.microsoft.com/office/drawing/2014/main" id="{D6AD8234-2E71-4970-9C46-28479527B86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7" name="【公民館】&#10;一人当たり面積グラフ枠">
          <a:extLst>
            <a:ext uri="{FF2B5EF4-FFF2-40B4-BE49-F238E27FC236}">
              <a16:creationId xmlns:a16="http://schemas.microsoft.com/office/drawing/2014/main" id="{FFAAF6E1-85AE-4EBC-83ED-0BD0B08A7C0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25581</xdr:rowOff>
    </xdr:from>
    <xdr:to>
      <xdr:col>116</xdr:col>
      <xdr:colOff>62864</xdr:colOff>
      <xdr:row>109</xdr:row>
      <xdr:rowOff>27214</xdr:rowOff>
    </xdr:to>
    <xdr:cxnSp macro="">
      <xdr:nvCxnSpPr>
        <xdr:cNvPr id="828" name="直線コネクタ 827">
          <a:extLst>
            <a:ext uri="{FF2B5EF4-FFF2-40B4-BE49-F238E27FC236}">
              <a16:creationId xmlns:a16="http://schemas.microsoft.com/office/drawing/2014/main" id="{0AE44324-7AF0-49C2-8142-DFCB556B5802}"/>
            </a:ext>
          </a:extLst>
        </xdr:cNvPr>
        <xdr:cNvCxnSpPr/>
      </xdr:nvCxnSpPr>
      <xdr:spPr>
        <a:xfrm flipV="1">
          <a:off x="22160864" y="1717058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829" name="【公民館】&#10;一人当たり面積最小値テキスト">
          <a:extLst>
            <a:ext uri="{FF2B5EF4-FFF2-40B4-BE49-F238E27FC236}">
              <a16:creationId xmlns:a16="http://schemas.microsoft.com/office/drawing/2014/main" id="{AF3F437C-58A2-42AF-A26D-2CFDA771D254}"/>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830" name="直線コネクタ 829">
          <a:extLst>
            <a:ext uri="{FF2B5EF4-FFF2-40B4-BE49-F238E27FC236}">
              <a16:creationId xmlns:a16="http://schemas.microsoft.com/office/drawing/2014/main" id="{D300346F-2320-402A-9D36-B0CA9EE6FE8B}"/>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143708</xdr:rowOff>
    </xdr:from>
    <xdr:ext cx="469744" cy="259045"/>
    <xdr:sp macro="" textlink="">
      <xdr:nvSpPr>
        <xdr:cNvPr id="831" name="【公民館】&#10;一人当たり面積最大値テキスト">
          <a:extLst>
            <a:ext uri="{FF2B5EF4-FFF2-40B4-BE49-F238E27FC236}">
              <a16:creationId xmlns:a16="http://schemas.microsoft.com/office/drawing/2014/main" id="{DA918DCF-44D2-48D7-94B0-69B0E608E25C}"/>
            </a:ext>
          </a:extLst>
        </xdr:cNvPr>
        <xdr:cNvSpPr txBox="1"/>
      </xdr:nvSpPr>
      <xdr:spPr>
        <a:xfrm>
          <a:off x="22199600" y="1694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25581</xdr:rowOff>
    </xdr:from>
    <xdr:to>
      <xdr:col>116</xdr:col>
      <xdr:colOff>152400</xdr:colOff>
      <xdr:row>100</xdr:row>
      <xdr:rowOff>25581</xdr:rowOff>
    </xdr:to>
    <xdr:cxnSp macro="">
      <xdr:nvCxnSpPr>
        <xdr:cNvPr id="832" name="直線コネクタ 831">
          <a:extLst>
            <a:ext uri="{FF2B5EF4-FFF2-40B4-BE49-F238E27FC236}">
              <a16:creationId xmlns:a16="http://schemas.microsoft.com/office/drawing/2014/main" id="{8DF3EC22-4CA6-4014-BD30-51488B0B782D}"/>
            </a:ext>
          </a:extLst>
        </xdr:cNvPr>
        <xdr:cNvCxnSpPr/>
      </xdr:nvCxnSpPr>
      <xdr:spPr>
        <a:xfrm>
          <a:off x="22072600" y="1717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116495</xdr:rowOff>
    </xdr:from>
    <xdr:ext cx="469744" cy="259045"/>
    <xdr:sp macro="" textlink="">
      <xdr:nvSpPr>
        <xdr:cNvPr id="833" name="【公民館】&#10;一人当たり面積平均値テキスト">
          <a:extLst>
            <a:ext uri="{FF2B5EF4-FFF2-40B4-BE49-F238E27FC236}">
              <a16:creationId xmlns:a16="http://schemas.microsoft.com/office/drawing/2014/main" id="{29F0E202-9890-4D2C-8D3B-C6BD67A8B567}"/>
            </a:ext>
          </a:extLst>
        </xdr:cNvPr>
        <xdr:cNvSpPr txBox="1"/>
      </xdr:nvSpPr>
      <xdr:spPr>
        <a:xfrm>
          <a:off x="22199600" y="18290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138068</xdr:rowOff>
    </xdr:from>
    <xdr:to>
      <xdr:col>116</xdr:col>
      <xdr:colOff>114300</xdr:colOff>
      <xdr:row>107</xdr:row>
      <xdr:rowOff>68218</xdr:rowOff>
    </xdr:to>
    <xdr:sp macro="" textlink="">
      <xdr:nvSpPr>
        <xdr:cNvPr id="834" name="フローチャート: 判断 833">
          <a:extLst>
            <a:ext uri="{FF2B5EF4-FFF2-40B4-BE49-F238E27FC236}">
              <a16:creationId xmlns:a16="http://schemas.microsoft.com/office/drawing/2014/main" id="{8E490960-68E8-475E-942B-38F566311DCE}"/>
            </a:ext>
          </a:extLst>
        </xdr:cNvPr>
        <xdr:cNvSpPr/>
      </xdr:nvSpPr>
      <xdr:spPr>
        <a:xfrm>
          <a:off x="22110700" y="1831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162561</xdr:rowOff>
    </xdr:from>
    <xdr:to>
      <xdr:col>112</xdr:col>
      <xdr:colOff>38100</xdr:colOff>
      <xdr:row>107</xdr:row>
      <xdr:rowOff>92711</xdr:rowOff>
    </xdr:to>
    <xdr:sp macro="" textlink="">
      <xdr:nvSpPr>
        <xdr:cNvPr id="835" name="フローチャート: 判断 834">
          <a:extLst>
            <a:ext uri="{FF2B5EF4-FFF2-40B4-BE49-F238E27FC236}">
              <a16:creationId xmlns:a16="http://schemas.microsoft.com/office/drawing/2014/main" id="{89E78A2E-A524-416F-A42F-9C6BCDE8ACB3}"/>
            </a:ext>
          </a:extLst>
        </xdr:cNvPr>
        <xdr:cNvSpPr/>
      </xdr:nvSpPr>
      <xdr:spPr>
        <a:xfrm>
          <a:off x="21272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836" name="フローチャート: 判断 835">
          <a:extLst>
            <a:ext uri="{FF2B5EF4-FFF2-40B4-BE49-F238E27FC236}">
              <a16:creationId xmlns:a16="http://schemas.microsoft.com/office/drawing/2014/main" id="{F8ABACB4-7C15-44A5-8147-8267F0A2FAB7}"/>
            </a:ext>
          </a:extLst>
        </xdr:cNvPr>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169092</xdr:rowOff>
    </xdr:from>
    <xdr:to>
      <xdr:col>102</xdr:col>
      <xdr:colOff>165100</xdr:colOff>
      <xdr:row>106</xdr:row>
      <xdr:rowOff>99242</xdr:rowOff>
    </xdr:to>
    <xdr:sp macro="" textlink="">
      <xdr:nvSpPr>
        <xdr:cNvPr id="837" name="フローチャート: 判断 836">
          <a:extLst>
            <a:ext uri="{FF2B5EF4-FFF2-40B4-BE49-F238E27FC236}">
              <a16:creationId xmlns:a16="http://schemas.microsoft.com/office/drawing/2014/main" id="{0A58A49F-8AAE-42BE-85C9-A75A9EB3EC33}"/>
            </a:ext>
          </a:extLst>
        </xdr:cNvPr>
        <xdr:cNvSpPr/>
      </xdr:nvSpPr>
      <xdr:spPr>
        <a:xfrm>
          <a:off x="19494500" y="1817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907</xdr:rowOff>
    </xdr:from>
    <xdr:to>
      <xdr:col>98</xdr:col>
      <xdr:colOff>38100</xdr:colOff>
      <xdr:row>106</xdr:row>
      <xdr:rowOff>102507</xdr:rowOff>
    </xdr:to>
    <xdr:sp macro="" textlink="">
      <xdr:nvSpPr>
        <xdr:cNvPr id="838" name="フローチャート: 判断 837">
          <a:extLst>
            <a:ext uri="{FF2B5EF4-FFF2-40B4-BE49-F238E27FC236}">
              <a16:creationId xmlns:a16="http://schemas.microsoft.com/office/drawing/2014/main" id="{CAABB50A-197E-482E-925B-B74B49C92FD0}"/>
            </a:ext>
          </a:extLst>
        </xdr:cNvPr>
        <xdr:cNvSpPr/>
      </xdr:nvSpPr>
      <xdr:spPr>
        <a:xfrm>
          <a:off x="18605500" y="1817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3781303C-CF26-4E9A-8003-3AC16513AC1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BCAAE591-4C69-4DF6-914D-1F8A8CF6426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C3D3F56D-B79E-4A96-A39C-A4E260A5FF6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B86A67EB-7A7F-4DE4-94E6-69D6020784D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519DB0B8-7EF7-418F-9306-F2ED377499D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84182</xdr:rowOff>
    </xdr:from>
    <xdr:to>
      <xdr:col>116</xdr:col>
      <xdr:colOff>114300</xdr:colOff>
      <xdr:row>104</xdr:row>
      <xdr:rowOff>14332</xdr:rowOff>
    </xdr:to>
    <xdr:sp macro="" textlink="">
      <xdr:nvSpPr>
        <xdr:cNvPr id="844" name="楕円 843">
          <a:extLst>
            <a:ext uri="{FF2B5EF4-FFF2-40B4-BE49-F238E27FC236}">
              <a16:creationId xmlns:a16="http://schemas.microsoft.com/office/drawing/2014/main" id="{8C94D8B7-72C3-41C6-A81B-DBC150FE141F}"/>
            </a:ext>
          </a:extLst>
        </xdr:cNvPr>
        <xdr:cNvSpPr/>
      </xdr:nvSpPr>
      <xdr:spPr>
        <a:xfrm>
          <a:off x="22110700" y="1774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107059</xdr:rowOff>
    </xdr:from>
    <xdr:ext cx="469744" cy="259045"/>
    <xdr:sp macro="" textlink="">
      <xdr:nvSpPr>
        <xdr:cNvPr id="845" name="【公民館】&#10;一人当たり面積該当値テキスト">
          <a:extLst>
            <a:ext uri="{FF2B5EF4-FFF2-40B4-BE49-F238E27FC236}">
              <a16:creationId xmlns:a16="http://schemas.microsoft.com/office/drawing/2014/main" id="{28355DF3-A8E8-41E9-96D6-34B2358F7CEA}"/>
            </a:ext>
          </a:extLst>
        </xdr:cNvPr>
        <xdr:cNvSpPr txBox="1"/>
      </xdr:nvSpPr>
      <xdr:spPr>
        <a:xfrm>
          <a:off x="22199600" y="1759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105411</xdr:rowOff>
    </xdr:from>
    <xdr:to>
      <xdr:col>112</xdr:col>
      <xdr:colOff>38100</xdr:colOff>
      <xdr:row>104</xdr:row>
      <xdr:rowOff>35561</xdr:rowOff>
    </xdr:to>
    <xdr:sp macro="" textlink="">
      <xdr:nvSpPr>
        <xdr:cNvPr id="846" name="楕円 845">
          <a:extLst>
            <a:ext uri="{FF2B5EF4-FFF2-40B4-BE49-F238E27FC236}">
              <a16:creationId xmlns:a16="http://schemas.microsoft.com/office/drawing/2014/main" id="{31F7E166-BD9F-4473-BDAD-5DE0920F2444}"/>
            </a:ext>
          </a:extLst>
        </xdr:cNvPr>
        <xdr:cNvSpPr/>
      </xdr:nvSpPr>
      <xdr:spPr>
        <a:xfrm>
          <a:off x="21272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134982</xdr:rowOff>
    </xdr:from>
    <xdr:to>
      <xdr:col>116</xdr:col>
      <xdr:colOff>63500</xdr:colOff>
      <xdr:row>103</xdr:row>
      <xdr:rowOff>156211</xdr:rowOff>
    </xdr:to>
    <xdr:cxnSp macro="">
      <xdr:nvCxnSpPr>
        <xdr:cNvPr id="847" name="直線コネクタ 846">
          <a:extLst>
            <a:ext uri="{FF2B5EF4-FFF2-40B4-BE49-F238E27FC236}">
              <a16:creationId xmlns:a16="http://schemas.microsoft.com/office/drawing/2014/main" id="{A463D930-EE87-4252-B412-749911AF04AF}"/>
            </a:ext>
          </a:extLst>
        </xdr:cNvPr>
        <xdr:cNvCxnSpPr/>
      </xdr:nvCxnSpPr>
      <xdr:spPr>
        <a:xfrm flipV="1">
          <a:off x="21323300" y="17794332"/>
          <a:ext cx="838200"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129902</xdr:rowOff>
    </xdr:from>
    <xdr:to>
      <xdr:col>107</xdr:col>
      <xdr:colOff>101600</xdr:colOff>
      <xdr:row>104</xdr:row>
      <xdr:rowOff>60052</xdr:rowOff>
    </xdr:to>
    <xdr:sp macro="" textlink="">
      <xdr:nvSpPr>
        <xdr:cNvPr id="848" name="楕円 847">
          <a:extLst>
            <a:ext uri="{FF2B5EF4-FFF2-40B4-BE49-F238E27FC236}">
              <a16:creationId xmlns:a16="http://schemas.microsoft.com/office/drawing/2014/main" id="{8CCC2424-8C13-4C3A-BAD8-A3CEA721C401}"/>
            </a:ext>
          </a:extLst>
        </xdr:cNvPr>
        <xdr:cNvSpPr/>
      </xdr:nvSpPr>
      <xdr:spPr>
        <a:xfrm>
          <a:off x="20383500" y="1778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156211</xdr:rowOff>
    </xdr:from>
    <xdr:to>
      <xdr:col>111</xdr:col>
      <xdr:colOff>177800</xdr:colOff>
      <xdr:row>104</xdr:row>
      <xdr:rowOff>9252</xdr:rowOff>
    </xdr:to>
    <xdr:cxnSp macro="">
      <xdr:nvCxnSpPr>
        <xdr:cNvPr id="849" name="直線コネクタ 848">
          <a:extLst>
            <a:ext uri="{FF2B5EF4-FFF2-40B4-BE49-F238E27FC236}">
              <a16:creationId xmlns:a16="http://schemas.microsoft.com/office/drawing/2014/main" id="{1B657329-4F26-4621-9417-9AAEC96CC08A}"/>
            </a:ext>
          </a:extLst>
        </xdr:cNvPr>
        <xdr:cNvCxnSpPr/>
      </xdr:nvCxnSpPr>
      <xdr:spPr>
        <a:xfrm flipV="1">
          <a:off x="20434300" y="17815561"/>
          <a:ext cx="88900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79284</xdr:rowOff>
    </xdr:from>
    <xdr:to>
      <xdr:col>102</xdr:col>
      <xdr:colOff>165100</xdr:colOff>
      <xdr:row>104</xdr:row>
      <xdr:rowOff>9434</xdr:rowOff>
    </xdr:to>
    <xdr:sp macro="" textlink="">
      <xdr:nvSpPr>
        <xdr:cNvPr id="850" name="楕円 849">
          <a:extLst>
            <a:ext uri="{FF2B5EF4-FFF2-40B4-BE49-F238E27FC236}">
              <a16:creationId xmlns:a16="http://schemas.microsoft.com/office/drawing/2014/main" id="{ACFBAF6E-1EB9-4F41-9F68-32868F72CE99}"/>
            </a:ext>
          </a:extLst>
        </xdr:cNvPr>
        <xdr:cNvSpPr/>
      </xdr:nvSpPr>
      <xdr:spPr>
        <a:xfrm>
          <a:off x="19494500" y="1773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130084</xdr:rowOff>
    </xdr:from>
    <xdr:to>
      <xdr:col>107</xdr:col>
      <xdr:colOff>50800</xdr:colOff>
      <xdr:row>104</xdr:row>
      <xdr:rowOff>9252</xdr:rowOff>
    </xdr:to>
    <xdr:cxnSp macro="">
      <xdr:nvCxnSpPr>
        <xdr:cNvPr id="851" name="直線コネクタ 850">
          <a:extLst>
            <a:ext uri="{FF2B5EF4-FFF2-40B4-BE49-F238E27FC236}">
              <a16:creationId xmlns:a16="http://schemas.microsoft.com/office/drawing/2014/main" id="{90B11638-7665-4B0C-BA78-19ADD6EC52B0}"/>
            </a:ext>
          </a:extLst>
        </xdr:cNvPr>
        <xdr:cNvCxnSpPr/>
      </xdr:nvCxnSpPr>
      <xdr:spPr>
        <a:xfrm>
          <a:off x="19545300" y="17789434"/>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102144</xdr:rowOff>
    </xdr:from>
    <xdr:to>
      <xdr:col>98</xdr:col>
      <xdr:colOff>38100</xdr:colOff>
      <xdr:row>104</xdr:row>
      <xdr:rowOff>32294</xdr:rowOff>
    </xdr:to>
    <xdr:sp macro="" textlink="">
      <xdr:nvSpPr>
        <xdr:cNvPr id="852" name="楕円 851">
          <a:extLst>
            <a:ext uri="{FF2B5EF4-FFF2-40B4-BE49-F238E27FC236}">
              <a16:creationId xmlns:a16="http://schemas.microsoft.com/office/drawing/2014/main" id="{03B4EE1D-4CD0-4376-BE2E-286EA19A21E4}"/>
            </a:ext>
          </a:extLst>
        </xdr:cNvPr>
        <xdr:cNvSpPr/>
      </xdr:nvSpPr>
      <xdr:spPr>
        <a:xfrm>
          <a:off x="18605500" y="1776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130084</xdr:rowOff>
    </xdr:from>
    <xdr:to>
      <xdr:col>102</xdr:col>
      <xdr:colOff>114300</xdr:colOff>
      <xdr:row>103</xdr:row>
      <xdr:rowOff>152944</xdr:rowOff>
    </xdr:to>
    <xdr:cxnSp macro="">
      <xdr:nvCxnSpPr>
        <xdr:cNvPr id="853" name="直線コネクタ 852">
          <a:extLst>
            <a:ext uri="{FF2B5EF4-FFF2-40B4-BE49-F238E27FC236}">
              <a16:creationId xmlns:a16="http://schemas.microsoft.com/office/drawing/2014/main" id="{D5AA2C60-362E-4629-9D36-D14D4C550EEF}"/>
            </a:ext>
          </a:extLst>
        </xdr:cNvPr>
        <xdr:cNvCxnSpPr/>
      </xdr:nvCxnSpPr>
      <xdr:spPr>
        <a:xfrm flipV="1">
          <a:off x="18656300" y="1778943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83838</xdr:rowOff>
    </xdr:from>
    <xdr:ext cx="469744" cy="259045"/>
    <xdr:sp macro="" textlink="">
      <xdr:nvSpPr>
        <xdr:cNvPr id="854" name="n_1aveValue【公民館】&#10;一人当たり面積">
          <a:extLst>
            <a:ext uri="{FF2B5EF4-FFF2-40B4-BE49-F238E27FC236}">
              <a16:creationId xmlns:a16="http://schemas.microsoft.com/office/drawing/2014/main" id="{2D089239-790C-49B8-A496-717971B08802}"/>
            </a:ext>
          </a:extLst>
        </xdr:cNvPr>
        <xdr:cNvSpPr txBox="1"/>
      </xdr:nvSpPr>
      <xdr:spPr>
        <a:xfrm>
          <a:off x="210757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83838</xdr:rowOff>
    </xdr:from>
    <xdr:ext cx="469744" cy="259045"/>
    <xdr:sp macro="" textlink="">
      <xdr:nvSpPr>
        <xdr:cNvPr id="855" name="n_2aveValue【公民館】&#10;一人当たり面積">
          <a:extLst>
            <a:ext uri="{FF2B5EF4-FFF2-40B4-BE49-F238E27FC236}">
              <a16:creationId xmlns:a16="http://schemas.microsoft.com/office/drawing/2014/main" id="{1DE8EB20-7EB7-4507-97EF-2A605CCACBA3}"/>
            </a:ext>
          </a:extLst>
        </xdr:cNvPr>
        <xdr:cNvSpPr txBox="1"/>
      </xdr:nvSpPr>
      <xdr:spPr>
        <a:xfrm>
          <a:off x="20199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90369</xdr:rowOff>
    </xdr:from>
    <xdr:ext cx="469744" cy="259045"/>
    <xdr:sp macro="" textlink="">
      <xdr:nvSpPr>
        <xdr:cNvPr id="856" name="n_3aveValue【公民館】&#10;一人当たり面積">
          <a:extLst>
            <a:ext uri="{FF2B5EF4-FFF2-40B4-BE49-F238E27FC236}">
              <a16:creationId xmlns:a16="http://schemas.microsoft.com/office/drawing/2014/main" id="{85C4A8E7-5B2C-4C7D-826B-62D384577BB3}"/>
            </a:ext>
          </a:extLst>
        </xdr:cNvPr>
        <xdr:cNvSpPr txBox="1"/>
      </xdr:nvSpPr>
      <xdr:spPr>
        <a:xfrm>
          <a:off x="19310427" y="1826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93634</xdr:rowOff>
    </xdr:from>
    <xdr:ext cx="469744" cy="259045"/>
    <xdr:sp macro="" textlink="">
      <xdr:nvSpPr>
        <xdr:cNvPr id="857" name="n_4aveValue【公民館】&#10;一人当たり面積">
          <a:extLst>
            <a:ext uri="{FF2B5EF4-FFF2-40B4-BE49-F238E27FC236}">
              <a16:creationId xmlns:a16="http://schemas.microsoft.com/office/drawing/2014/main" id="{57590117-79CF-482C-87C1-DF4737CC76D4}"/>
            </a:ext>
          </a:extLst>
        </xdr:cNvPr>
        <xdr:cNvSpPr txBox="1"/>
      </xdr:nvSpPr>
      <xdr:spPr>
        <a:xfrm>
          <a:off x="18421427" y="1826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52088</xdr:rowOff>
    </xdr:from>
    <xdr:ext cx="469744" cy="259045"/>
    <xdr:sp macro="" textlink="">
      <xdr:nvSpPr>
        <xdr:cNvPr id="858" name="n_1mainValue【公民館】&#10;一人当たり面積">
          <a:extLst>
            <a:ext uri="{FF2B5EF4-FFF2-40B4-BE49-F238E27FC236}">
              <a16:creationId xmlns:a16="http://schemas.microsoft.com/office/drawing/2014/main" id="{8F02D223-9DA2-4A3D-B071-2C68468322C0}"/>
            </a:ext>
          </a:extLst>
        </xdr:cNvPr>
        <xdr:cNvSpPr txBox="1"/>
      </xdr:nvSpPr>
      <xdr:spPr>
        <a:xfrm>
          <a:off x="21075727" y="175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76579</xdr:rowOff>
    </xdr:from>
    <xdr:ext cx="469744" cy="259045"/>
    <xdr:sp macro="" textlink="">
      <xdr:nvSpPr>
        <xdr:cNvPr id="859" name="n_2mainValue【公民館】&#10;一人当たり面積">
          <a:extLst>
            <a:ext uri="{FF2B5EF4-FFF2-40B4-BE49-F238E27FC236}">
              <a16:creationId xmlns:a16="http://schemas.microsoft.com/office/drawing/2014/main" id="{FD6D6FE7-FDF8-4DDD-857F-383D4B91F9BE}"/>
            </a:ext>
          </a:extLst>
        </xdr:cNvPr>
        <xdr:cNvSpPr txBox="1"/>
      </xdr:nvSpPr>
      <xdr:spPr>
        <a:xfrm>
          <a:off x="20199427" y="17564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25961</xdr:rowOff>
    </xdr:from>
    <xdr:ext cx="469744" cy="259045"/>
    <xdr:sp macro="" textlink="">
      <xdr:nvSpPr>
        <xdr:cNvPr id="860" name="n_3mainValue【公民館】&#10;一人当たり面積">
          <a:extLst>
            <a:ext uri="{FF2B5EF4-FFF2-40B4-BE49-F238E27FC236}">
              <a16:creationId xmlns:a16="http://schemas.microsoft.com/office/drawing/2014/main" id="{07CB0310-EA7E-4E66-8773-F657E560052A}"/>
            </a:ext>
          </a:extLst>
        </xdr:cNvPr>
        <xdr:cNvSpPr txBox="1"/>
      </xdr:nvSpPr>
      <xdr:spPr>
        <a:xfrm>
          <a:off x="19310427" y="1751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48821</xdr:rowOff>
    </xdr:from>
    <xdr:ext cx="469744" cy="259045"/>
    <xdr:sp macro="" textlink="">
      <xdr:nvSpPr>
        <xdr:cNvPr id="861" name="n_4mainValue【公民館】&#10;一人当たり面積">
          <a:extLst>
            <a:ext uri="{FF2B5EF4-FFF2-40B4-BE49-F238E27FC236}">
              <a16:creationId xmlns:a16="http://schemas.microsoft.com/office/drawing/2014/main" id="{FCDCC3A7-8D2A-4253-BE8B-DC37C322E205}"/>
            </a:ext>
          </a:extLst>
        </xdr:cNvPr>
        <xdr:cNvSpPr txBox="1"/>
      </xdr:nvSpPr>
      <xdr:spPr>
        <a:xfrm>
          <a:off x="18421427" y="1753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a:extLst>
            <a:ext uri="{FF2B5EF4-FFF2-40B4-BE49-F238E27FC236}">
              <a16:creationId xmlns:a16="http://schemas.microsoft.com/office/drawing/2014/main" id="{B174C48C-52CF-408D-84D5-9E98F557F9E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a:extLst>
            <a:ext uri="{FF2B5EF4-FFF2-40B4-BE49-F238E27FC236}">
              <a16:creationId xmlns:a16="http://schemas.microsoft.com/office/drawing/2014/main" id="{157C6A6D-D19F-4AAC-9A3C-7BD9312F5E1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a:extLst>
            <a:ext uri="{FF2B5EF4-FFF2-40B4-BE49-F238E27FC236}">
              <a16:creationId xmlns:a16="http://schemas.microsoft.com/office/drawing/2014/main" id="{CE947CB0-804A-48A2-8FB3-CBD9CB69DD5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類似団体と比較して特に有形固定資産減価償却率が高い施設は、公営住宅、公民館であり、低い施設は、学校施設、港湾・漁港である。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公営住宅については、保有施設の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割が有形固定資産減価償却率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％を超えており、全体的に老朽化が進んでいる。平成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年度に個別施設計画を策定し、それに基づき境住宅及び沖浦住宅の解体撤去工事等を実施したことに加え、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七日市住宅</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大谷第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住宅の解体撤去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を実施することと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しており、一定の数値の減少が見込まれるものの、依然として高い水準にあるため、今後も同計画により、集約化・複合化・減築等を進めていく。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学校施設については、近年立て続けに耐震化・老朽化対策に伴う大規模改修を実施したことにより、有形固定資産減価償却率は低くなっている。人口減少等の影響により一人当たりの面積は平均値を大きく上回っている状況にある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年度及び令和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年度に小学校の統廃合を予定しており、改善が見込まれる。今後も継続し維持管理経費の増加に留意しながら、適切な管理運営を検討していく。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FE513C3-6384-4A23-A425-C0C36A2324C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861AAC1-33BD-4D57-B030-64A438BBCC7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4EBFD28-6368-4680-BF68-DDA84187652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FD57855-42C2-4AC7-BEAC-A17277DFDA0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0E2C5AE-961E-44A5-B57D-E2252E85450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B360676-60D1-4A06-B441-50882C9AE82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B166F96-BA69-4AE6-B5EC-4842480BA17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C26F876-50AC-4264-B527-FEEE9D040D3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3E3FB6-712D-4573-B1B9-AD9070E5BCC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71A763F-6545-42F2-B7F5-4BC986933E8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15,657
15,470
368.77
16,333,811
15,304,954
657,282
8,235,103
17,709,893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DA377A0-D22C-4C98-8E5E-324D96038E2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3684CC9-57E5-4B0F-BB0A-ACBDC4C4E7D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E7C02A4-BEF5-4791-8B50-F082EA57118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24.1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09DAD8B-8259-4DA0-9BDC-D9105EF2B2C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37C3D3A-FBC3-47A7-81B6-2882C640D1B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ED14666-FDF5-4834-ABE2-F5CDDFC0C41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4FBDCDA-69E4-4EBD-98B6-2A8F7101F13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5F179E5-42F1-4674-A73E-0C6E62AAA29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3895C3D-307B-49AE-88D4-7621B447501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713E057-4BF3-4C27-A080-DA3309FD233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A2C7B17-5EA4-496B-A465-71D8EA43744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A994813-DC87-4D26-800D-DAD310C4A1E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6997C07-C299-4E2D-B1AB-684A1E76563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6D74974-E6CA-4D5D-A23C-2C2C78C6E3C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E16D614-9BD9-49E9-8AFD-2995292097A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FD2E290-CC94-4968-BEAE-25EF55BE127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76A53C8-1330-4D53-B028-C6B4B999CC1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F8634CC-ECD2-4EB6-A946-B27DED99F72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A7D55F9-F0C7-4BE9-AB69-9E5FF3C19B7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000F3FA-0CAD-42FA-84E5-46051CAC42F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F36C1E7-3BCA-48F0-8D60-2C3B2AB58DE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1D32FEF-B960-434C-8FD4-6A35AA6BE01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41D289A-75E5-4DB3-AA19-D7FAC09AE0F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3FF3052-5E51-430A-BEB9-DAF08DE4FB2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A9C57A2-9DC7-4933-81E1-A8C80E512CF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6A4DFC6-BDFF-4545-A61F-15206C5E3EE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4038EB8-2CF1-4FB8-A673-AF002127527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54440CB-706D-4A30-9CB0-6B889AB22F5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A957003-990A-4067-AFE6-23F551785FBE}"/>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9FB157E4-B1EA-4065-84CA-2E9C8529023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931507D9-C4B9-4C04-9B22-0A0B84FD600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37CB0EF2-3A07-4360-A34C-DB54FF29F36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26A7D5BE-7667-4A4F-928A-EE6CC65B364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7F7D09F4-8A28-4FB0-8A81-C5441CA91B8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F9453C55-6E48-4EBA-A1B6-D350B6661D9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8342D1FF-A804-4CEC-8451-69DCC1CBB21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BE3D050C-6681-4712-B843-667C9464C6B2}"/>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3EC9E7DA-1AC3-471E-BDA3-FDB334783DA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6442C664-7022-42F0-91B9-0B728A21F83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19E0B66B-C58F-4D09-B120-5C6B2C5354B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CA9A3269-6D92-41EC-AE1C-C054ECE27CC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4A4677AF-8DB9-4F7B-AD3E-D9B052BC418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7ED28F07-C711-42DE-ACD1-8B97F9271C5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E109362E-6CDF-499D-8F7C-A4629DF5727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A01868DA-F18D-470F-9640-A6BED62206B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1FB1F146-4993-4D02-94FE-363C113B702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6BD6C149-3F98-4EA6-B7BC-B28C9D190EA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180E4685-CC13-4FEB-82D7-F0D1D0EBF7A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E076D984-FB4E-42B2-A670-0743942B433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D16CFB6C-3979-4B5D-8D67-95953ED7C71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1A8B41AB-3827-47B4-9AB4-ECE5EBCA41B8}"/>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4942878E-CBCA-4A33-BEBB-D588A8D8EFE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4BD51B21-10DF-4320-96A1-BE4D9F13E71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74FE6ED6-F0BA-4F4E-B94F-577FCEE6A8F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C0FF39D2-F1DC-42F1-AF6C-3787C7E6A8E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30093167-B737-473E-9517-48420971A60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B6337B68-021E-424B-87D7-9A1F0245DEA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AE6500EC-331C-474C-A673-820A6A70B68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21A44BC9-894B-4DF2-A110-D4114F0277E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41F1D7A1-B4B7-4568-B629-CE71913D1923}"/>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CD721AD1-79FB-4473-87DE-BE452D4B276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E8957B6F-2543-427A-8202-E1D71455F786}"/>
            </a:ext>
          </a:extLst>
        </xdr:cNvPr>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46D6FC61-A8FB-4525-88C1-DDD370B15C5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89DF399A-899D-44E4-A972-A10F8795515B}"/>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505260D8-FFA0-4ED7-B8D9-8B8CBB83FC15}"/>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a:extLst>
            <a:ext uri="{FF2B5EF4-FFF2-40B4-BE49-F238E27FC236}">
              <a16:creationId xmlns:a16="http://schemas.microsoft.com/office/drawing/2014/main" id="{A6964980-5390-411A-BE00-5A87D49FDF33}"/>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97807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920D4025-9B67-4721-996F-AFA98BD28745}"/>
            </a:ext>
          </a:extLst>
        </xdr:cNvPr>
        <xdr:cNvSpPr txBox="1"/>
      </xdr:nvSpPr>
      <xdr:spPr>
        <a:xfrm>
          <a:off x="4673600" y="1021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79" name="フローチャート: 判断 78">
          <a:extLst>
            <a:ext uri="{FF2B5EF4-FFF2-40B4-BE49-F238E27FC236}">
              <a16:creationId xmlns:a16="http://schemas.microsoft.com/office/drawing/2014/main" id="{09462E55-886F-4157-8A2E-77D632CEACBA}"/>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80" name="フローチャート: 判断 79">
          <a:extLst>
            <a:ext uri="{FF2B5EF4-FFF2-40B4-BE49-F238E27FC236}">
              <a16:creationId xmlns:a16="http://schemas.microsoft.com/office/drawing/2014/main" id="{E9E9A8FD-37BB-4A23-95D7-88EFB8A1A865}"/>
            </a:ext>
          </a:extLst>
        </xdr:cNvPr>
        <xdr:cNvSpPr/>
      </xdr:nvSpPr>
      <xdr:spPr>
        <a:xfrm>
          <a:off x="3746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81" name="フローチャート: 判断 80">
          <a:extLst>
            <a:ext uri="{FF2B5EF4-FFF2-40B4-BE49-F238E27FC236}">
              <a16:creationId xmlns:a16="http://schemas.microsoft.com/office/drawing/2014/main" id="{B39A04B9-B16E-4017-B11D-15EE31D709D8}"/>
            </a:ext>
          </a:extLst>
        </xdr:cNvPr>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82" name="フローチャート: 判断 81">
          <a:extLst>
            <a:ext uri="{FF2B5EF4-FFF2-40B4-BE49-F238E27FC236}">
              <a16:creationId xmlns:a16="http://schemas.microsoft.com/office/drawing/2014/main" id="{DF3A6C2F-7A71-4537-85BD-0841CE2B01DB}"/>
            </a:ext>
          </a:extLst>
        </xdr:cNvPr>
        <xdr:cNvSpPr/>
      </xdr:nvSpPr>
      <xdr:spPr>
        <a:xfrm>
          <a:off x="1968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137795</xdr:rowOff>
    </xdr:from>
    <xdr:to>
      <xdr:col>6</xdr:col>
      <xdr:colOff>38100</xdr:colOff>
      <xdr:row>61</xdr:row>
      <xdr:rowOff>67945</xdr:rowOff>
    </xdr:to>
    <xdr:sp macro="" textlink="">
      <xdr:nvSpPr>
        <xdr:cNvPr id="83" name="フローチャート: 判断 82">
          <a:extLst>
            <a:ext uri="{FF2B5EF4-FFF2-40B4-BE49-F238E27FC236}">
              <a16:creationId xmlns:a16="http://schemas.microsoft.com/office/drawing/2014/main" id="{69D051E9-D09C-4339-925B-4F22C84DB943}"/>
            </a:ext>
          </a:extLst>
        </xdr:cNvPr>
        <xdr:cNvSpPr/>
      </xdr:nvSpPr>
      <xdr:spPr>
        <a:xfrm>
          <a:off x="1079500" y="1042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CD013928-ECEF-4D0B-A97F-62ACEEAA33F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50E2990B-FE74-4E16-AD62-AD47F549019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7FDC2B57-F2D7-45F7-AC5B-AF4E052A4C5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52714F61-36CA-41C7-AAFB-1EA60EC7A9D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4D8AB53B-C9D5-4801-A553-60A428903AE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158750</xdr:rowOff>
    </xdr:from>
    <xdr:to>
      <xdr:col>24</xdr:col>
      <xdr:colOff>114300</xdr:colOff>
      <xdr:row>62</xdr:row>
      <xdr:rowOff>88900</xdr:rowOff>
    </xdr:to>
    <xdr:sp macro="" textlink="">
      <xdr:nvSpPr>
        <xdr:cNvPr id="89" name="楕円 88">
          <a:extLst>
            <a:ext uri="{FF2B5EF4-FFF2-40B4-BE49-F238E27FC236}">
              <a16:creationId xmlns:a16="http://schemas.microsoft.com/office/drawing/2014/main" id="{0517E6D8-5DCD-4509-9B84-CF22D5F81CEA}"/>
            </a:ext>
          </a:extLst>
        </xdr:cNvPr>
        <xdr:cNvSpPr/>
      </xdr:nvSpPr>
      <xdr:spPr>
        <a:xfrm>
          <a:off x="45847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137177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2D99D729-B326-4046-A888-792CC45357F3}"/>
            </a:ext>
          </a:extLst>
        </xdr:cNvPr>
        <xdr:cNvSpPr txBox="1"/>
      </xdr:nvSpPr>
      <xdr:spPr>
        <a:xfrm>
          <a:off x="4673600"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128270</xdr:rowOff>
    </xdr:from>
    <xdr:to>
      <xdr:col>20</xdr:col>
      <xdr:colOff>38100</xdr:colOff>
      <xdr:row>62</xdr:row>
      <xdr:rowOff>58420</xdr:rowOff>
    </xdr:to>
    <xdr:sp macro="" textlink="">
      <xdr:nvSpPr>
        <xdr:cNvPr id="91" name="楕円 90">
          <a:extLst>
            <a:ext uri="{FF2B5EF4-FFF2-40B4-BE49-F238E27FC236}">
              <a16:creationId xmlns:a16="http://schemas.microsoft.com/office/drawing/2014/main" id="{32B45E17-5BCC-4DAE-92FF-66D7C0113918}"/>
            </a:ext>
          </a:extLst>
        </xdr:cNvPr>
        <xdr:cNvSpPr/>
      </xdr:nvSpPr>
      <xdr:spPr>
        <a:xfrm>
          <a:off x="3746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7620</xdr:rowOff>
    </xdr:from>
    <xdr:to>
      <xdr:col>24</xdr:col>
      <xdr:colOff>63500</xdr:colOff>
      <xdr:row>62</xdr:row>
      <xdr:rowOff>38100</xdr:rowOff>
    </xdr:to>
    <xdr:cxnSp macro="">
      <xdr:nvCxnSpPr>
        <xdr:cNvPr id="92" name="直線コネクタ 91">
          <a:extLst>
            <a:ext uri="{FF2B5EF4-FFF2-40B4-BE49-F238E27FC236}">
              <a16:creationId xmlns:a16="http://schemas.microsoft.com/office/drawing/2014/main" id="{D81A4622-7D9E-4720-A9FF-CD12DA7400A1}"/>
            </a:ext>
          </a:extLst>
        </xdr:cNvPr>
        <xdr:cNvCxnSpPr/>
      </xdr:nvCxnSpPr>
      <xdr:spPr>
        <a:xfrm>
          <a:off x="3797300" y="106375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88265</xdr:rowOff>
    </xdr:from>
    <xdr:to>
      <xdr:col>15</xdr:col>
      <xdr:colOff>101600</xdr:colOff>
      <xdr:row>62</xdr:row>
      <xdr:rowOff>18415</xdr:rowOff>
    </xdr:to>
    <xdr:sp macro="" textlink="">
      <xdr:nvSpPr>
        <xdr:cNvPr id="93" name="楕円 92">
          <a:extLst>
            <a:ext uri="{FF2B5EF4-FFF2-40B4-BE49-F238E27FC236}">
              <a16:creationId xmlns:a16="http://schemas.microsoft.com/office/drawing/2014/main" id="{CCE58EEE-DEBF-44CC-B884-D38381C3068A}"/>
            </a:ext>
          </a:extLst>
        </xdr:cNvPr>
        <xdr:cNvSpPr/>
      </xdr:nvSpPr>
      <xdr:spPr>
        <a:xfrm>
          <a:off x="2857500" y="1054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139065</xdr:rowOff>
    </xdr:from>
    <xdr:to>
      <xdr:col>19</xdr:col>
      <xdr:colOff>177800</xdr:colOff>
      <xdr:row>62</xdr:row>
      <xdr:rowOff>7620</xdr:rowOff>
    </xdr:to>
    <xdr:cxnSp macro="">
      <xdr:nvCxnSpPr>
        <xdr:cNvPr id="94" name="直線コネクタ 93">
          <a:extLst>
            <a:ext uri="{FF2B5EF4-FFF2-40B4-BE49-F238E27FC236}">
              <a16:creationId xmlns:a16="http://schemas.microsoft.com/office/drawing/2014/main" id="{6507820B-8566-4658-84DA-ACDE88CE9BA3}"/>
            </a:ext>
          </a:extLst>
        </xdr:cNvPr>
        <xdr:cNvCxnSpPr/>
      </xdr:nvCxnSpPr>
      <xdr:spPr>
        <a:xfrm>
          <a:off x="2908300" y="1059751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15875</xdr:rowOff>
    </xdr:from>
    <xdr:to>
      <xdr:col>10</xdr:col>
      <xdr:colOff>165100</xdr:colOff>
      <xdr:row>62</xdr:row>
      <xdr:rowOff>117475</xdr:rowOff>
    </xdr:to>
    <xdr:sp macro="" textlink="">
      <xdr:nvSpPr>
        <xdr:cNvPr id="95" name="楕円 94">
          <a:extLst>
            <a:ext uri="{FF2B5EF4-FFF2-40B4-BE49-F238E27FC236}">
              <a16:creationId xmlns:a16="http://schemas.microsoft.com/office/drawing/2014/main" id="{D6822F4E-66DF-45F3-AB9E-01AAB776AF6F}"/>
            </a:ext>
          </a:extLst>
        </xdr:cNvPr>
        <xdr:cNvSpPr/>
      </xdr:nvSpPr>
      <xdr:spPr>
        <a:xfrm>
          <a:off x="19685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139065</xdr:rowOff>
    </xdr:from>
    <xdr:to>
      <xdr:col>15</xdr:col>
      <xdr:colOff>50800</xdr:colOff>
      <xdr:row>62</xdr:row>
      <xdr:rowOff>66675</xdr:rowOff>
    </xdr:to>
    <xdr:cxnSp macro="">
      <xdr:nvCxnSpPr>
        <xdr:cNvPr id="96" name="直線コネクタ 95">
          <a:extLst>
            <a:ext uri="{FF2B5EF4-FFF2-40B4-BE49-F238E27FC236}">
              <a16:creationId xmlns:a16="http://schemas.microsoft.com/office/drawing/2014/main" id="{6D0994E5-D81C-4DC9-9A53-DF5161709DB5}"/>
            </a:ext>
          </a:extLst>
        </xdr:cNvPr>
        <xdr:cNvCxnSpPr/>
      </xdr:nvCxnSpPr>
      <xdr:spPr>
        <a:xfrm flipV="1">
          <a:off x="2019300" y="10597515"/>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135890</xdr:rowOff>
    </xdr:from>
    <xdr:to>
      <xdr:col>6</xdr:col>
      <xdr:colOff>38100</xdr:colOff>
      <xdr:row>62</xdr:row>
      <xdr:rowOff>66040</xdr:rowOff>
    </xdr:to>
    <xdr:sp macro="" textlink="">
      <xdr:nvSpPr>
        <xdr:cNvPr id="97" name="楕円 96">
          <a:extLst>
            <a:ext uri="{FF2B5EF4-FFF2-40B4-BE49-F238E27FC236}">
              <a16:creationId xmlns:a16="http://schemas.microsoft.com/office/drawing/2014/main" id="{3725797B-6A9D-48A2-BCE9-9DC42A0E3C9F}"/>
            </a:ext>
          </a:extLst>
        </xdr:cNvPr>
        <xdr:cNvSpPr/>
      </xdr:nvSpPr>
      <xdr:spPr>
        <a:xfrm>
          <a:off x="1079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15240</xdr:rowOff>
    </xdr:from>
    <xdr:to>
      <xdr:col>10</xdr:col>
      <xdr:colOff>114300</xdr:colOff>
      <xdr:row>62</xdr:row>
      <xdr:rowOff>66675</xdr:rowOff>
    </xdr:to>
    <xdr:cxnSp macro="">
      <xdr:nvCxnSpPr>
        <xdr:cNvPr id="98" name="直線コネクタ 97">
          <a:extLst>
            <a:ext uri="{FF2B5EF4-FFF2-40B4-BE49-F238E27FC236}">
              <a16:creationId xmlns:a16="http://schemas.microsoft.com/office/drawing/2014/main" id="{762013ED-1380-47D7-8C16-DBC64C0B016B}"/>
            </a:ext>
          </a:extLst>
        </xdr:cNvPr>
        <xdr:cNvCxnSpPr/>
      </xdr:nvCxnSpPr>
      <xdr:spPr>
        <a:xfrm>
          <a:off x="1130300" y="1064514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19702</xdr:rowOff>
    </xdr:from>
    <xdr:ext cx="405111" cy="259045"/>
    <xdr:sp macro="" textlink="">
      <xdr:nvSpPr>
        <xdr:cNvPr id="99" name="n_1aveValue【体育館・プール】&#10;有形固定資産減価償却率">
          <a:extLst>
            <a:ext uri="{FF2B5EF4-FFF2-40B4-BE49-F238E27FC236}">
              <a16:creationId xmlns:a16="http://schemas.microsoft.com/office/drawing/2014/main" id="{65B2DEA5-8FA5-4BBF-9DC0-F4D1E8B0EC0F}"/>
            </a:ext>
          </a:extLst>
        </xdr:cNvPr>
        <xdr:cNvSpPr txBox="1"/>
      </xdr:nvSpPr>
      <xdr:spPr>
        <a:xfrm>
          <a:off x="35820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151147</xdr:rowOff>
    </xdr:from>
    <xdr:ext cx="405111" cy="259045"/>
    <xdr:sp macro="" textlink="">
      <xdr:nvSpPr>
        <xdr:cNvPr id="100" name="n_2aveValue【体育館・プール】&#10;有形固定資産減価償却率">
          <a:extLst>
            <a:ext uri="{FF2B5EF4-FFF2-40B4-BE49-F238E27FC236}">
              <a16:creationId xmlns:a16="http://schemas.microsoft.com/office/drawing/2014/main" id="{33C1F6C3-764B-44F8-A706-F42982F3574A}"/>
            </a:ext>
          </a:extLst>
        </xdr:cNvPr>
        <xdr:cNvSpPr txBox="1"/>
      </xdr:nvSpPr>
      <xdr:spPr>
        <a:xfrm>
          <a:off x="2705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27322</xdr:rowOff>
    </xdr:from>
    <xdr:ext cx="405111" cy="259045"/>
    <xdr:sp macro="" textlink="">
      <xdr:nvSpPr>
        <xdr:cNvPr id="101" name="n_3aveValue【体育館・プール】&#10;有形固定資産減価償却率">
          <a:extLst>
            <a:ext uri="{FF2B5EF4-FFF2-40B4-BE49-F238E27FC236}">
              <a16:creationId xmlns:a16="http://schemas.microsoft.com/office/drawing/2014/main" id="{0DCC2C66-F0F6-4D91-8C27-8F770A6C5ABD}"/>
            </a:ext>
          </a:extLst>
        </xdr:cNvPr>
        <xdr:cNvSpPr txBox="1"/>
      </xdr:nvSpPr>
      <xdr:spPr>
        <a:xfrm>
          <a:off x="1816744" y="1014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84472</xdr:rowOff>
    </xdr:from>
    <xdr:ext cx="405111" cy="259045"/>
    <xdr:sp macro="" textlink="">
      <xdr:nvSpPr>
        <xdr:cNvPr id="102" name="n_4aveValue【体育館・プール】&#10;有形固定資産減価償却率">
          <a:extLst>
            <a:ext uri="{FF2B5EF4-FFF2-40B4-BE49-F238E27FC236}">
              <a16:creationId xmlns:a16="http://schemas.microsoft.com/office/drawing/2014/main" id="{963AE1E7-88B6-4B5D-918F-75DED7E55FAF}"/>
            </a:ext>
          </a:extLst>
        </xdr:cNvPr>
        <xdr:cNvSpPr txBox="1"/>
      </xdr:nvSpPr>
      <xdr:spPr>
        <a:xfrm>
          <a:off x="927744" y="1020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49547</xdr:rowOff>
    </xdr:from>
    <xdr:ext cx="405111" cy="259045"/>
    <xdr:sp macro="" textlink="">
      <xdr:nvSpPr>
        <xdr:cNvPr id="103" name="n_1mainValue【体育館・プール】&#10;有形固定資産減価償却率">
          <a:extLst>
            <a:ext uri="{FF2B5EF4-FFF2-40B4-BE49-F238E27FC236}">
              <a16:creationId xmlns:a16="http://schemas.microsoft.com/office/drawing/2014/main" id="{D06A301A-C323-49C3-8967-078DB9F8B285}"/>
            </a:ext>
          </a:extLst>
        </xdr:cNvPr>
        <xdr:cNvSpPr txBox="1"/>
      </xdr:nvSpPr>
      <xdr:spPr>
        <a:xfrm>
          <a:off x="3582044" y="1067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9542</xdr:rowOff>
    </xdr:from>
    <xdr:ext cx="405111" cy="259045"/>
    <xdr:sp macro="" textlink="">
      <xdr:nvSpPr>
        <xdr:cNvPr id="104" name="n_2mainValue【体育館・プール】&#10;有形固定資産減価償却率">
          <a:extLst>
            <a:ext uri="{FF2B5EF4-FFF2-40B4-BE49-F238E27FC236}">
              <a16:creationId xmlns:a16="http://schemas.microsoft.com/office/drawing/2014/main" id="{82536074-948F-4F77-87E4-F370D2F97F39}"/>
            </a:ext>
          </a:extLst>
        </xdr:cNvPr>
        <xdr:cNvSpPr txBox="1"/>
      </xdr:nvSpPr>
      <xdr:spPr>
        <a:xfrm>
          <a:off x="27057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108602</xdr:rowOff>
    </xdr:from>
    <xdr:ext cx="405111" cy="259045"/>
    <xdr:sp macro="" textlink="">
      <xdr:nvSpPr>
        <xdr:cNvPr id="105" name="n_3mainValue【体育館・プール】&#10;有形固定資産減価償却率">
          <a:extLst>
            <a:ext uri="{FF2B5EF4-FFF2-40B4-BE49-F238E27FC236}">
              <a16:creationId xmlns:a16="http://schemas.microsoft.com/office/drawing/2014/main" id="{569BFC1F-9DC3-4D53-B728-4E7009DF7EAE}"/>
            </a:ext>
          </a:extLst>
        </xdr:cNvPr>
        <xdr:cNvSpPr txBox="1"/>
      </xdr:nvSpPr>
      <xdr:spPr>
        <a:xfrm>
          <a:off x="1816744" y="1073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57167</xdr:rowOff>
    </xdr:from>
    <xdr:ext cx="405111" cy="259045"/>
    <xdr:sp macro="" textlink="">
      <xdr:nvSpPr>
        <xdr:cNvPr id="106" name="n_4mainValue【体育館・プール】&#10;有形固定資産減価償却率">
          <a:extLst>
            <a:ext uri="{FF2B5EF4-FFF2-40B4-BE49-F238E27FC236}">
              <a16:creationId xmlns:a16="http://schemas.microsoft.com/office/drawing/2014/main" id="{5022440E-FFFD-48A6-BC3F-48C79365F024}"/>
            </a:ext>
          </a:extLst>
        </xdr:cNvPr>
        <xdr:cNvSpPr txBox="1"/>
      </xdr:nvSpPr>
      <xdr:spPr>
        <a:xfrm>
          <a:off x="927744" y="1068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E0A5D8E5-EB1E-4037-90D0-3484C661C4E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CD2B1BF8-0227-480C-A2EF-648F9C6CC7C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F2F8F3C7-C4D7-43E9-81F1-E886A1F0CE1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93B022D1-4CC6-43B9-9BE6-51EF25DD5BC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15A5D488-37ED-4264-B65F-EAD29E1D67B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D273AB65-3FDB-4441-9470-FB7FC7A9BF0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E396E690-DB46-4A97-A152-99999B184EF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E31AAFF1-D9FD-4C89-8872-D3F18FED2C0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06763174-5976-49B8-8BB2-C9557195D80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AB0BBF1A-AFC5-467D-BA27-A80B18ACE8B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A641E0A7-48AE-4AF5-A3CE-280D31BD5CBA}"/>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EB2AE12A-D7F5-4F6A-A1CC-54E2C33398B1}"/>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FB061F94-E145-4AD0-9EEC-70F14D18A79E}"/>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CD70F232-925A-4C07-B533-62311FF90B17}"/>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26A9D704-9196-429A-ACBA-49AB36793D03}"/>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28FA0E55-3C3F-48F1-9052-E1A5902D923D}"/>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49830140-7BD0-482C-B50C-92589BF97703}"/>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41FCC129-DFCB-4B42-A9C0-68A033688918}"/>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AB9DF073-A311-4AF5-AE82-FDD70A6A9B35}"/>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CFEB73C3-2946-4E65-A15B-7FCBE272D7B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262BA660-C4A8-4EED-8C36-9DDB4FA6C995}"/>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B302C990-FBF2-4830-9C4E-7D3896D11319}"/>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8804850E-18C7-41E2-BB28-F6E3111468F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90D02B4B-FC45-4D5E-9902-6524D1C7EBA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E980F7A5-62CD-4589-B366-FED09F3D8FA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37556</xdr:rowOff>
    </xdr:from>
    <xdr:to>
      <xdr:col>54</xdr:col>
      <xdr:colOff>189865</xdr:colOff>
      <xdr:row>64</xdr:row>
      <xdr:rowOff>107769</xdr:rowOff>
    </xdr:to>
    <xdr:cxnSp macro="">
      <xdr:nvCxnSpPr>
        <xdr:cNvPr id="132" name="直線コネクタ 131">
          <a:extLst>
            <a:ext uri="{FF2B5EF4-FFF2-40B4-BE49-F238E27FC236}">
              <a16:creationId xmlns:a16="http://schemas.microsoft.com/office/drawing/2014/main" id="{D6BB5387-A57E-440D-907B-836F34B9A3A5}"/>
            </a:ext>
          </a:extLst>
        </xdr:cNvPr>
        <xdr:cNvCxnSpPr/>
      </xdr:nvCxnSpPr>
      <xdr:spPr>
        <a:xfrm flipV="1">
          <a:off x="10476865" y="9467306"/>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133" name="【体育館・プール】&#10;一人当たり面積最小値テキスト">
          <a:extLst>
            <a:ext uri="{FF2B5EF4-FFF2-40B4-BE49-F238E27FC236}">
              <a16:creationId xmlns:a16="http://schemas.microsoft.com/office/drawing/2014/main" id="{97E76291-EFA5-42B8-BD1D-29B8034258F5}"/>
            </a:ext>
          </a:extLst>
        </xdr:cNvPr>
        <xdr:cNvSpPr txBox="1"/>
      </xdr:nvSpPr>
      <xdr:spPr>
        <a:xfrm>
          <a:off x="10515600" y="1108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134" name="直線コネクタ 133">
          <a:extLst>
            <a:ext uri="{FF2B5EF4-FFF2-40B4-BE49-F238E27FC236}">
              <a16:creationId xmlns:a16="http://schemas.microsoft.com/office/drawing/2014/main" id="{55D197EE-C50B-490C-A0FE-420D928D5802}"/>
            </a:ext>
          </a:extLst>
        </xdr:cNvPr>
        <xdr:cNvCxnSpPr/>
      </xdr:nvCxnSpPr>
      <xdr:spPr>
        <a:xfrm>
          <a:off x="10388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155683</xdr:rowOff>
    </xdr:from>
    <xdr:ext cx="469744" cy="259045"/>
    <xdr:sp macro="" textlink="">
      <xdr:nvSpPr>
        <xdr:cNvPr id="135" name="【体育館・プール】&#10;一人当たり面積最大値テキスト">
          <a:extLst>
            <a:ext uri="{FF2B5EF4-FFF2-40B4-BE49-F238E27FC236}">
              <a16:creationId xmlns:a16="http://schemas.microsoft.com/office/drawing/2014/main" id="{AFCBA335-6A6E-4D33-AFBB-AD7A1A3DBBD2}"/>
            </a:ext>
          </a:extLst>
        </xdr:cNvPr>
        <xdr:cNvSpPr txBox="1"/>
      </xdr:nvSpPr>
      <xdr:spPr>
        <a:xfrm>
          <a:off x="10515600" y="924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37556</xdr:rowOff>
    </xdr:from>
    <xdr:to>
      <xdr:col>55</xdr:col>
      <xdr:colOff>88900</xdr:colOff>
      <xdr:row>55</xdr:row>
      <xdr:rowOff>37556</xdr:rowOff>
    </xdr:to>
    <xdr:cxnSp macro="">
      <xdr:nvCxnSpPr>
        <xdr:cNvPr id="136" name="直線コネクタ 135">
          <a:extLst>
            <a:ext uri="{FF2B5EF4-FFF2-40B4-BE49-F238E27FC236}">
              <a16:creationId xmlns:a16="http://schemas.microsoft.com/office/drawing/2014/main" id="{DA4C9383-14A8-4DB2-8594-A60B00D55D44}"/>
            </a:ext>
          </a:extLst>
        </xdr:cNvPr>
        <xdr:cNvCxnSpPr/>
      </xdr:nvCxnSpPr>
      <xdr:spPr>
        <a:xfrm>
          <a:off x="10388600" y="946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155683</xdr:rowOff>
    </xdr:from>
    <xdr:ext cx="469744" cy="259045"/>
    <xdr:sp macro="" textlink="">
      <xdr:nvSpPr>
        <xdr:cNvPr id="137" name="【体育館・プール】&#10;一人当たり面積平均値テキスト">
          <a:extLst>
            <a:ext uri="{FF2B5EF4-FFF2-40B4-BE49-F238E27FC236}">
              <a16:creationId xmlns:a16="http://schemas.microsoft.com/office/drawing/2014/main" id="{7D6645E2-B202-4581-8556-857DF92B3237}"/>
            </a:ext>
          </a:extLst>
        </xdr:cNvPr>
        <xdr:cNvSpPr txBox="1"/>
      </xdr:nvSpPr>
      <xdr:spPr>
        <a:xfrm>
          <a:off x="10515600" y="10614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5806</xdr:rowOff>
    </xdr:from>
    <xdr:to>
      <xdr:col>55</xdr:col>
      <xdr:colOff>50800</xdr:colOff>
      <xdr:row>62</xdr:row>
      <xdr:rowOff>107406</xdr:rowOff>
    </xdr:to>
    <xdr:sp macro="" textlink="">
      <xdr:nvSpPr>
        <xdr:cNvPr id="138" name="フローチャート: 判断 137">
          <a:extLst>
            <a:ext uri="{FF2B5EF4-FFF2-40B4-BE49-F238E27FC236}">
              <a16:creationId xmlns:a16="http://schemas.microsoft.com/office/drawing/2014/main" id="{D135B614-7661-4706-9CA7-E6F6519BF0BA}"/>
            </a:ext>
          </a:extLst>
        </xdr:cNvPr>
        <xdr:cNvSpPr/>
      </xdr:nvSpPr>
      <xdr:spPr>
        <a:xfrm>
          <a:off x="104267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139" name="フローチャート: 判断 138">
          <a:extLst>
            <a:ext uri="{FF2B5EF4-FFF2-40B4-BE49-F238E27FC236}">
              <a16:creationId xmlns:a16="http://schemas.microsoft.com/office/drawing/2014/main" id="{E8057D1E-C290-4704-A3D7-E8DE2772AF9F}"/>
            </a:ext>
          </a:extLst>
        </xdr:cNvPr>
        <xdr:cNvSpPr/>
      </xdr:nvSpPr>
      <xdr:spPr>
        <a:xfrm>
          <a:off x="9588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5806</xdr:rowOff>
    </xdr:from>
    <xdr:to>
      <xdr:col>46</xdr:col>
      <xdr:colOff>38100</xdr:colOff>
      <xdr:row>62</xdr:row>
      <xdr:rowOff>107406</xdr:rowOff>
    </xdr:to>
    <xdr:sp macro="" textlink="">
      <xdr:nvSpPr>
        <xdr:cNvPr id="140" name="フローチャート: 判断 139">
          <a:extLst>
            <a:ext uri="{FF2B5EF4-FFF2-40B4-BE49-F238E27FC236}">
              <a16:creationId xmlns:a16="http://schemas.microsoft.com/office/drawing/2014/main" id="{2D25AF50-73EB-4A83-B115-07B259B97B92}"/>
            </a:ext>
          </a:extLst>
        </xdr:cNvPr>
        <xdr:cNvSpPr/>
      </xdr:nvSpPr>
      <xdr:spPr>
        <a:xfrm>
          <a:off x="8699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2540</xdr:rowOff>
    </xdr:from>
    <xdr:to>
      <xdr:col>41</xdr:col>
      <xdr:colOff>101600</xdr:colOff>
      <xdr:row>62</xdr:row>
      <xdr:rowOff>104140</xdr:rowOff>
    </xdr:to>
    <xdr:sp macro="" textlink="">
      <xdr:nvSpPr>
        <xdr:cNvPr id="141" name="フローチャート: 判断 140">
          <a:extLst>
            <a:ext uri="{FF2B5EF4-FFF2-40B4-BE49-F238E27FC236}">
              <a16:creationId xmlns:a16="http://schemas.microsoft.com/office/drawing/2014/main" id="{ECB090DA-BDF1-4CA8-ADC5-90AE912FD22E}"/>
            </a:ext>
          </a:extLst>
        </xdr:cNvPr>
        <xdr:cNvSpPr/>
      </xdr:nvSpPr>
      <xdr:spPr>
        <a:xfrm>
          <a:off x="7810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37374</xdr:rowOff>
    </xdr:from>
    <xdr:to>
      <xdr:col>36</xdr:col>
      <xdr:colOff>165100</xdr:colOff>
      <xdr:row>62</xdr:row>
      <xdr:rowOff>138974</xdr:rowOff>
    </xdr:to>
    <xdr:sp macro="" textlink="">
      <xdr:nvSpPr>
        <xdr:cNvPr id="142" name="フローチャート: 判断 141">
          <a:extLst>
            <a:ext uri="{FF2B5EF4-FFF2-40B4-BE49-F238E27FC236}">
              <a16:creationId xmlns:a16="http://schemas.microsoft.com/office/drawing/2014/main" id="{176CF27F-900C-46A5-B310-95EC7FCC2143}"/>
            </a:ext>
          </a:extLst>
        </xdr:cNvPr>
        <xdr:cNvSpPr/>
      </xdr:nvSpPr>
      <xdr:spPr>
        <a:xfrm>
          <a:off x="6921500" y="1066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B739897B-A3FE-4F8B-9CB0-F85AFA9A7AA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435F13AE-50CD-4CFA-B422-657994F0DBA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926724BE-9AA9-4987-8F6A-3DA41BA1CF6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C2D949D9-4B50-489A-810A-5CA4F136C02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27C9833D-003E-4CEE-8ED2-654932A5E19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102688</xdr:rowOff>
    </xdr:from>
    <xdr:to>
      <xdr:col>55</xdr:col>
      <xdr:colOff>50800</xdr:colOff>
      <xdr:row>61</xdr:row>
      <xdr:rowOff>32838</xdr:rowOff>
    </xdr:to>
    <xdr:sp macro="" textlink="">
      <xdr:nvSpPr>
        <xdr:cNvPr id="148" name="楕円 147">
          <a:extLst>
            <a:ext uri="{FF2B5EF4-FFF2-40B4-BE49-F238E27FC236}">
              <a16:creationId xmlns:a16="http://schemas.microsoft.com/office/drawing/2014/main" id="{1D54700D-D107-42AA-80A0-66BD602F11B9}"/>
            </a:ext>
          </a:extLst>
        </xdr:cNvPr>
        <xdr:cNvSpPr/>
      </xdr:nvSpPr>
      <xdr:spPr>
        <a:xfrm>
          <a:off x="104267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125565</xdr:rowOff>
    </xdr:from>
    <xdr:ext cx="469744" cy="259045"/>
    <xdr:sp macro="" textlink="">
      <xdr:nvSpPr>
        <xdr:cNvPr id="149" name="【体育館・プール】&#10;一人当たり面積該当値テキスト">
          <a:extLst>
            <a:ext uri="{FF2B5EF4-FFF2-40B4-BE49-F238E27FC236}">
              <a16:creationId xmlns:a16="http://schemas.microsoft.com/office/drawing/2014/main" id="{A3B46CF5-567C-41E6-B504-5082DB35192F}"/>
            </a:ext>
          </a:extLst>
        </xdr:cNvPr>
        <xdr:cNvSpPr txBox="1"/>
      </xdr:nvSpPr>
      <xdr:spPr>
        <a:xfrm>
          <a:off x="10515600" y="1024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117928</xdr:rowOff>
    </xdr:from>
    <xdr:to>
      <xdr:col>50</xdr:col>
      <xdr:colOff>165100</xdr:colOff>
      <xdr:row>61</xdr:row>
      <xdr:rowOff>48078</xdr:rowOff>
    </xdr:to>
    <xdr:sp macro="" textlink="">
      <xdr:nvSpPr>
        <xdr:cNvPr id="150" name="楕円 149">
          <a:extLst>
            <a:ext uri="{FF2B5EF4-FFF2-40B4-BE49-F238E27FC236}">
              <a16:creationId xmlns:a16="http://schemas.microsoft.com/office/drawing/2014/main" id="{8CA09747-7630-4B2F-85CF-8C6420996702}"/>
            </a:ext>
          </a:extLst>
        </xdr:cNvPr>
        <xdr:cNvSpPr/>
      </xdr:nvSpPr>
      <xdr:spPr>
        <a:xfrm>
          <a:off x="9588500" y="1040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153488</xdr:rowOff>
    </xdr:from>
    <xdr:to>
      <xdr:col>55</xdr:col>
      <xdr:colOff>0</xdr:colOff>
      <xdr:row>60</xdr:row>
      <xdr:rowOff>168728</xdr:rowOff>
    </xdr:to>
    <xdr:cxnSp macro="">
      <xdr:nvCxnSpPr>
        <xdr:cNvPr id="151" name="直線コネクタ 150">
          <a:extLst>
            <a:ext uri="{FF2B5EF4-FFF2-40B4-BE49-F238E27FC236}">
              <a16:creationId xmlns:a16="http://schemas.microsoft.com/office/drawing/2014/main" id="{2F33158F-5D9E-4E00-BB75-329806233B27}"/>
            </a:ext>
          </a:extLst>
        </xdr:cNvPr>
        <xdr:cNvCxnSpPr/>
      </xdr:nvCxnSpPr>
      <xdr:spPr>
        <a:xfrm flipV="1">
          <a:off x="9639300" y="10440488"/>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103777</xdr:rowOff>
    </xdr:from>
    <xdr:to>
      <xdr:col>46</xdr:col>
      <xdr:colOff>38100</xdr:colOff>
      <xdr:row>61</xdr:row>
      <xdr:rowOff>33927</xdr:rowOff>
    </xdr:to>
    <xdr:sp macro="" textlink="">
      <xdr:nvSpPr>
        <xdr:cNvPr id="152" name="楕円 151">
          <a:extLst>
            <a:ext uri="{FF2B5EF4-FFF2-40B4-BE49-F238E27FC236}">
              <a16:creationId xmlns:a16="http://schemas.microsoft.com/office/drawing/2014/main" id="{873D16E8-FAFD-4648-97B6-3231E4291D63}"/>
            </a:ext>
          </a:extLst>
        </xdr:cNvPr>
        <xdr:cNvSpPr/>
      </xdr:nvSpPr>
      <xdr:spPr>
        <a:xfrm>
          <a:off x="8699500" y="1039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154577</xdr:rowOff>
    </xdr:from>
    <xdr:to>
      <xdr:col>50</xdr:col>
      <xdr:colOff>114300</xdr:colOff>
      <xdr:row>60</xdr:row>
      <xdr:rowOff>168728</xdr:rowOff>
    </xdr:to>
    <xdr:cxnSp macro="">
      <xdr:nvCxnSpPr>
        <xdr:cNvPr id="153" name="直線コネクタ 152">
          <a:extLst>
            <a:ext uri="{FF2B5EF4-FFF2-40B4-BE49-F238E27FC236}">
              <a16:creationId xmlns:a16="http://schemas.microsoft.com/office/drawing/2014/main" id="{4C98E284-858D-44E5-A0CB-A11FA11DC6AB}"/>
            </a:ext>
          </a:extLst>
        </xdr:cNvPr>
        <xdr:cNvCxnSpPr/>
      </xdr:nvCxnSpPr>
      <xdr:spPr>
        <a:xfrm>
          <a:off x="8750300" y="10441577"/>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22678</xdr:rowOff>
    </xdr:from>
    <xdr:to>
      <xdr:col>41</xdr:col>
      <xdr:colOff>101600</xdr:colOff>
      <xdr:row>61</xdr:row>
      <xdr:rowOff>124278</xdr:rowOff>
    </xdr:to>
    <xdr:sp macro="" textlink="">
      <xdr:nvSpPr>
        <xdr:cNvPr id="154" name="楕円 153">
          <a:extLst>
            <a:ext uri="{FF2B5EF4-FFF2-40B4-BE49-F238E27FC236}">
              <a16:creationId xmlns:a16="http://schemas.microsoft.com/office/drawing/2014/main" id="{7D5DE470-0C49-4956-8876-A0D726CE7CBB}"/>
            </a:ext>
          </a:extLst>
        </xdr:cNvPr>
        <xdr:cNvSpPr/>
      </xdr:nvSpPr>
      <xdr:spPr>
        <a:xfrm>
          <a:off x="7810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154577</xdr:rowOff>
    </xdr:from>
    <xdr:to>
      <xdr:col>45</xdr:col>
      <xdr:colOff>177800</xdr:colOff>
      <xdr:row>61</xdr:row>
      <xdr:rowOff>73478</xdr:rowOff>
    </xdr:to>
    <xdr:cxnSp macro="">
      <xdr:nvCxnSpPr>
        <xdr:cNvPr id="155" name="直線コネクタ 154">
          <a:extLst>
            <a:ext uri="{FF2B5EF4-FFF2-40B4-BE49-F238E27FC236}">
              <a16:creationId xmlns:a16="http://schemas.microsoft.com/office/drawing/2014/main" id="{6B99DB2F-3DBA-4AF8-9CF7-91F1926BF52D}"/>
            </a:ext>
          </a:extLst>
        </xdr:cNvPr>
        <xdr:cNvCxnSpPr/>
      </xdr:nvCxnSpPr>
      <xdr:spPr>
        <a:xfrm flipV="1">
          <a:off x="7861300" y="10441577"/>
          <a:ext cx="889000" cy="9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36830</xdr:rowOff>
    </xdr:from>
    <xdr:to>
      <xdr:col>36</xdr:col>
      <xdr:colOff>165100</xdr:colOff>
      <xdr:row>61</xdr:row>
      <xdr:rowOff>138430</xdr:rowOff>
    </xdr:to>
    <xdr:sp macro="" textlink="">
      <xdr:nvSpPr>
        <xdr:cNvPr id="156" name="楕円 155">
          <a:extLst>
            <a:ext uri="{FF2B5EF4-FFF2-40B4-BE49-F238E27FC236}">
              <a16:creationId xmlns:a16="http://schemas.microsoft.com/office/drawing/2014/main" id="{A9D80EFE-7D37-48AE-B09E-4BABB32C5393}"/>
            </a:ext>
          </a:extLst>
        </xdr:cNvPr>
        <xdr:cNvSpPr/>
      </xdr:nvSpPr>
      <xdr:spPr>
        <a:xfrm>
          <a:off x="6921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73478</xdr:rowOff>
    </xdr:from>
    <xdr:to>
      <xdr:col>41</xdr:col>
      <xdr:colOff>50800</xdr:colOff>
      <xdr:row>61</xdr:row>
      <xdr:rowOff>87630</xdr:rowOff>
    </xdr:to>
    <xdr:cxnSp macro="">
      <xdr:nvCxnSpPr>
        <xdr:cNvPr id="157" name="直線コネクタ 156">
          <a:extLst>
            <a:ext uri="{FF2B5EF4-FFF2-40B4-BE49-F238E27FC236}">
              <a16:creationId xmlns:a16="http://schemas.microsoft.com/office/drawing/2014/main" id="{78C90BFD-C060-49CA-919B-C4E815F03C68}"/>
            </a:ext>
          </a:extLst>
        </xdr:cNvPr>
        <xdr:cNvCxnSpPr/>
      </xdr:nvCxnSpPr>
      <xdr:spPr>
        <a:xfrm flipV="1">
          <a:off x="6972300" y="10531928"/>
          <a:ext cx="889000" cy="1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98533</xdr:rowOff>
    </xdr:from>
    <xdr:ext cx="469744" cy="259045"/>
    <xdr:sp macro="" textlink="">
      <xdr:nvSpPr>
        <xdr:cNvPr id="158" name="n_1aveValue【体育館・プール】&#10;一人当たり面積">
          <a:extLst>
            <a:ext uri="{FF2B5EF4-FFF2-40B4-BE49-F238E27FC236}">
              <a16:creationId xmlns:a16="http://schemas.microsoft.com/office/drawing/2014/main" id="{85DE1497-797B-419F-945B-DC48F64657EE}"/>
            </a:ext>
          </a:extLst>
        </xdr:cNvPr>
        <xdr:cNvSpPr txBox="1"/>
      </xdr:nvSpPr>
      <xdr:spPr>
        <a:xfrm>
          <a:off x="9391727" y="1072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98533</xdr:rowOff>
    </xdr:from>
    <xdr:ext cx="469744" cy="259045"/>
    <xdr:sp macro="" textlink="">
      <xdr:nvSpPr>
        <xdr:cNvPr id="159" name="n_2aveValue【体育館・プール】&#10;一人当たり面積">
          <a:extLst>
            <a:ext uri="{FF2B5EF4-FFF2-40B4-BE49-F238E27FC236}">
              <a16:creationId xmlns:a16="http://schemas.microsoft.com/office/drawing/2014/main" id="{8A41F653-2A4D-429C-819C-27173A09D313}"/>
            </a:ext>
          </a:extLst>
        </xdr:cNvPr>
        <xdr:cNvSpPr txBox="1"/>
      </xdr:nvSpPr>
      <xdr:spPr>
        <a:xfrm>
          <a:off x="8515427" y="1072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95267</xdr:rowOff>
    </xdr:from>
    <xdr:ext cx="469744" cy="259045"/>
    <xdr:sp macro="" textlink="">
      <xdr:nvSpPr>
        <xdr:cNvPr id="160" name="n_3aveValue【体育館・プール】&#10;一人当たり面積">
          <a:extLst>
            <a:ext uri="{FF2B5EF4-FFF2-40B4-BE49-F238E27FC236}">
              <a16:creationId xmlns:a16="http://schemas.microsoft.com/office/drawing/2014/main" id="{7EA24CF2-54F1-4387-B1DB-81D01E5F7648}"/>
            </a:ext>
          </a:extLst>
        </xdr:cNvPr>
        <xdr:cNvSpPr txBox="1"/>
      </xdr:nvSpPr>
      <xdr:spPr>
        <a:xfrm>
          <a:off x="76264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130101</xdr:rowOff>
    </xdr:from>
    <xdr:ext cx="469744" cy="259045"/>
    <xdr:sp macro="" textlink="">
      <xdr:nvSpPr>
        <xdr:cNvPr id="161" name="n_4aveValue【体育館・プール】&#10;一人当たり面積">
          <a:extLst>
            <a:ext uri="{FF2B5EF4-FFF2-40B4-BE49-F238E27FC236}">
              <a16:creationId xmlns:a16="http://schemas.microsoft.com/office/drawing/2014/main" id="{E1ECFA6D-45A7-4F68-8A1C-1A7A5ACA55B2}"/>
            </a:ext>
          </a:extLst>
        </xdr:cNvPr>
        <xdr:cNvSpPr txBox="1"/>
      </xdr:nvSpPr>
      <xdr:spPr>
        <a:xfrm>
          <a:off x="6737427" y="1076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64605</xdr:rowOff>
    </xdr:from>
    <xdr:ext cx="469744" cy="259045"/>
    <xdr:sp macro="" textlink="">
      <xdr:nvSpPr>
        <xdr:cNvPr id="162" name="n_1mainValue【体育館・プール】&#10;一人当たり面積">
          <a:extLst>
            <a:ext uri="{FF2B5EF4-FFF2-40B4-BE49-F238E27FC236}">
              <a16:creationId xmlns:a16="http://schemas.microsoft.com/office/drawing/2014/main" id="{E4CE4F65-085C-4A9F-A615-42C67342471C}"/>
            </a:ext>
          </a:extLst>
        </xdr:cNvPr>
        <xdr:cNvSpPr txBox="1"/>
      </xdr:nvSpPr>
      <xdr:spPr>
        <a:xfrm>
          <a:off x="9391727" y="1018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50454</xdr:rowOff>
    </xdr:from>
    <xdr:ext cx="469744" cy="259045"/>
    <xdr:sp macro="" textlink="">
      <xdr:nvSpPr>
        <xdr:cNvPr id="163" name="n_2mainValue【体育館・プール】&#10;一人当たり面積">
          <a:extLst>
            <a:ext uri="{FF2B5EF4-FFF2-40B4-BE49-F238E27FC236}">
              <a16:creationId xmlns:a16="http://schemas.microsoft.com/office/drawing/2014/main" id="{A349CF74-CCBF-4D37-A069-E59EADA8171D}"/>
            </a:ext>
          </a:extLst>
        </xdr:cNvPr>
        <xdr:cNvSpPr txBox="1"/>
      </xdr:nvSpPr>
      <xdr:spPr>
        <a:xfrm>
          <a:off x="8515427" y="1016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140805</xdr:rowOff>
    </xdr:from>
    <xdr:ext cx="469744" cy="259045"/>
    <xdr:sp macro="" textlink="">
      <xdr:nvSpPr>
        <xdr:cNvPr id="164" name="n_3mainValue【体育館・プール】&#10;一人当たり面積">
          <a:extLst>
            <a:ext uri="{FF2B5EF4-FFF2-40B4-BE49-F238E27FC236}">
              <a16:creationId xmlns:a16="http://schemas.microsoft.com/office/drawing/2014/main" id="{6830F1BA-38DC-473C-91FF-1460E5EC5727}"/>
            </a:ext>
          </a:extLst>
        </xdr:cNvPr>
        <xdr:cNvSpPr txBox="1"/>
      </xdr:nvSpPr>
      <xdr:spPr>
        <a:xfrm>
          <a:off x="7626427" y="1025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154957</xdr:rowOff>
    </xdr:from>
    <xdr:ext cx="469744" cy="259045"/>
    <xdr:sp macro="" textlink="">
      <xdr:nvSpPr>
        <xdr:cNvPr id="165" name="n_4mainValue【体育館・プール】&#10;一人当たり面積">
          <a:extLst>
            <a:ext uri="{FF2B5EF4-FFF2-40B4-BE49-F238E27FC236}">
              <a16:creationId xmlns:a16="http://schemas.microsoft.com/office/drawing/2014/main" id="{18990B15-59F2-44F1-ACFF-7B529F975936}"/>
            </a:ext>
          </a:extLst>
        </xdr:cNvPr>
        <xdr:cNvSpPr txBox="1"/>
      </xdr:nvSpPr>
      <xdr:spPr>
        <a:xfrm>
          <a:off x="673742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295D154C-69EC-4AE2-AF1A-A43AC108C3B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15CA75BA-76FD-49EC-B5EB-151E66EB091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FE404332-0DB9-46CA-9547-16915644BF6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3B766D8F-93C9-494F-A348-F2B5E4AF410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D1EA1E9B-2103-4FBE-8D5D-8F522513731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97E0D1DC-CF45-4026-9309-7B67C8D054F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03EAACEC-06C9-4BBA-9764-631464AB49C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6CEF14E0-15F6-4F7C-822F-B61CF417EBF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a:extLst>
            <a:ext uri="{FF2B5EF4-FFF2-40B4-BE49-F238E27FC236}">
              <a16:creationId xmlns:a16="http://schemas.microsoft.com/office/drawing/2014/main" id="{1FED264E-E1EA-4376-85F1-A922FB92E83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a:extLst>
            <a:ext uri="{FF2B5EF4-FFF2-40B4-BE49-F238E27FC236}">
              <a16:creationId xmlns:a16="http://schemas.microsoft.com/office/drawing/2014/main" id="{52C43D59-588A-4A36-B258-FE5590F2322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a:extLst>
            <a:ext uri="{FF2B5EF4-FFF2-40B4-BE49-F238E27FC236}">
              <a16:creationId xmlns:a16="http://schemas.microsoft.com/office/drawing/2014/main" id="{D33F24DF-1AC9-4C85-A394-314902A6116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7" name="直線コネクタ 176">
          <a:extLst>
            <a:ext uri="{FF2B5EF4-FFF2-40B4-BE49-F238E27FC236}">
              <a16:creationId xmlns:a16="http://schemas.microsoft.com/office/drawing/2014/main" id="{22ADB80B-AE19-455D-A34C-7D51A9A10D74}"/>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8" name="テキスト ボックス 177">
          <a:extLst>
            <a:ext uri="{FF2B5EF4-FFF2-40B4-BE49-F238E27FC236}">
              <a16:creationId xmlns:a16="http://schemas.microsoft.com/office/drawing/2014/main" id="{1709250D-63D4-4A74-93AB-2B9FBD37F44B}"/>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9" name="直線コネクタ 178">
          <a:extLst>
            <a:ext uri="{FF2B5EF4-FFF2-40B4-BE49-F238E27FC236}">
              <a16:creationId xmlns:a16="http://schemas.microsoft.com/office/drawing/2014/main" id="{E7EBC0C8-E511-47F3-BBA9-941BF63E5E27}"/>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0" name="テキスト ボックス 179">
          <a:extLst>
            <a:ext uri="{FF2B5EF4-FFF2-40B4-BE49-F238E27FC236}">
              <a16:creationId xmlns:a16="http://schemas.microsoft.com/office/drawing/2014/main" id="{893FF6A9-8127-4B21-9CB2-6095F4EA2C62}"/>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1" name="直線コネクタ 180">
          <a:extLst>
            <a:ext uri="{FF2B5EF4-FFF2-40B4-BE49-F238E27FC236}">
              <a16:creationId xmlns:a16="http://schemas.microsoft.com/office/drawing/2014/main" id="{E96FE8E1-6890-4681-8A8D-E138ACB417B3}"/>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2" name="テキスト ボックス 181">
          <a:extLst>
            <a:ext uri="{FF2B5EF4-FFF2-40B4-BE49-F238E27FC236}">
              <a16:creationId xmlns:a16="http://schemas.microsoft.com/office/drawing/2014/main" id="{8A418FA0-5CC1-4D32-813C-E21DAC4FE459}"/>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3" name="直線コネクタ 182">
          <a:extLst>
            <a:ext uri="{FF2B5EF4-FFF2-40B4-BE49-F238E27FC236}">
              <a16:creationId xmlns:a16="http://schemas.microsoft.com/office/drawing/2014/main" id="{1A343317-BC7F-4938-9BA2-4B50E25EC2AE}"/>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4" name="テキスト ボックス 183">
          <a:extLst>
            <a:ext uri="{FF2B5EF4-FFF2-40B4-BE49-F238E27FC236}">
              <a16:creationId xmlns:a16="http://schemas.microsoft.com/office/drawing/2014/main" id="{6A758B33-E40A-421B-99CF-9979D2E1F4F6}"/>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5" name="直線コネクタ 184">
          <a:extLst>
            <a:ext uri="{FF2B5EF4-FFF2-40B4-BE49-F238E27FC236}">
              <a16:creationId xmlns:a16="http://schemas.microsoft.com/office/drawing/2014/main" id="{470BF130-A3FC-46AA-9836-D1D659455BF5}"/>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6" name="テキスト ボックス 185">
          <a:extLst>
            <a:ext uri="{FF2B5EF4-FFF2-40B4-BE49-F238E27FC236}">
              <a16:creationId xmlns:a16="http://schemas.microsoft.com/office/drawing/2014/main" id="{63F4EA3B-63F7-4561-BE7F-0A775AE2EC8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7" name="直線コネクタ 186">
          <a:extLst>
            <a:ext uri="{FF2B5EF4-FFF2-40B4-BE49-F238E27FC236}">
              <a16:creationId xmlns:a16="http://schemas.microsoft.com/office/drawing/2014/main" id="{F5C7C0D4-CD2B-4394-8742-733FE5728717}"/>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8" name="テキスト ボックス 187">
          <a:extLst>
            <a:ext uri="{FF2B5EF4-FFF2-40B4-BE49-F238E27FC236}">
              <a16:creationId xmlns:a16="http://schemas.microsoft.com/office/drawing/2014/main" id="{EE2F6D5B-CF9C-4660-BD24-1FBC1448A3F4}"/>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a:extLst>
            <a:ext uri="{FF2B5EF4-FFF2-40B4-BE49-F238E27FC236}">
              <a16:creationId xmlns:a16="http://schemas.microsoft.com/office/drawing/2014/main" id="{F1DDD629-F7A4-405C-94C4-2025550201D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FCC85534-431E-45CA-AD55-52DECDCC454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26670</xdr:rowOff>
    </xdr:from>
    <xdr:to>
      <xdr:col>24</xdr:col>
      <xdr:colOff>62865</xdr:colOff>
      <xdr:row>86</xdr:row>
      <xdr:rowOff>168729</xdr:rowOff>
    </xdr:to>
    <xdr:cxnSp macro="">
      <xdr:nvCxnSpPr>
        <xdr:cNvPr id="191" name="直線コネクタ 190">
          <a:extLst>
            <a:ext uri="{FF2B5EF4-FFF2-40B4-BE49-F238E27FC236}">
              <a16:creationId xmlns:a16="http://schemas.microsoft.com/office/drawing/2014/main" id="{29448A7F-5FC6-4E3E-AA05-C0B641A8FDF0}"/>
            </a:ext>
          </a:extLst>
        </xdr:cNvPr>
        <xdr:cNvCxnSpPr/>
      </xdr:nvCxnSpPr>
      <xdr:spPr>
        <a:xfrm flipV="1">
          <a:off x="4634865" y="13399770"/>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53F076AD-7FB1-4579-9DDE-7A5CFEAA923F}"/>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3" name="直線コネクタ 192">
          <a:extLst>
            <a:ext uri="{FF2B5EF4-FFF2-40B4-BE49-F238E27FC236}">
              <a16:creationId xmlns:a16="http://schemas.microsoft.com/office/drawing/2014/main" id="{1F9B00F2-5095-4282-B08E-0BCF23A0F9BA}"/>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144797</xdr:rowOff>
    </xdr:from>
    <xdr:ext cx="340478" cy="259045"/>
    <xdr:sp macro="" textlink="">
      <xdr:nvSpPr>
        <xdr:cNvPr id="194" name="【福祉施設】&#10;有形固定資産減価償却率最大値テキスト">
          <a:extLst>
            <a:ext uri="{FF2B5EF4-FFF2-40B4-BE49-F238E27FC236}">
              <a16:creationId xmlns:a16="http://schemas.microsoft.com/office/drawing/2014/main" id="{F7BE9ADE-7519-483A-AD81-507459F986AD}"/>
            </a:ext>
          </a:extLst>
        </xdr:cNvPr>
        <xdr:cNvSpPr txBox="1"/>
      </xdr:nvSpPr>
      <xdr:spPr>
        <a:xfrm>
          <a:off x="4673600" y="1317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26670</xdr:rowOff>
    </xdr:from>
    <xdr:to>
      <xdr:col>24</xdr:col>
      <xdr:colOff>152400</xdr:colOff>
      <xdr:row>78</xdr:row>
      <xdr:rowOff>26670</xdr:rowOff>
    </xdr:to>
    <xdr:cxnSp macro="">
      <xdr:nvCxnSpPr>
        <xdr:cNvPr id="195" name="直線コネクタ 194">
          <a:extLst>
            <a:ext uri="{FF2B5EF4-FFF2-40B4-BE49-F238E27FC236}">
              <a16:creationId xmlns:a16="http://schemas.microsoft.com/office/drawing/2014/main" id="{87DDC991-3D9A-46AD-8AF5-108198D1DCB7}"/>
            </a:ext>
          </a:extLst>
        </xdr:cNvPr>
        <xdr:cNvCxnSpPr/>
      </xdr:nvCxnSpPr>
      <xdr:spPr>
        <a:xfrm>
          <a:off x="4546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140806</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4551D3D6-DAF9-47DD-AAB3-151DB95CD7B4}"/>
            </a:ext>
          </a:extLst>
        </xdr:cNvPr>
        <xdr:cNvSpPr txBox="1"/>
      </xdr:nvSpPr>
      <xdr:spPr>
        <a:xfrm>
          <a:off x="4673600" y="1402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197" name="フローチャート: 判断 196">
          <a:extLst>
            <a:ext uri="{FF2B5EF4-FFF2-40B4-BE49-F238E27FC236}">
              <a16:creationId xmlns:a16="http://schemas.microsoft.com/office/drawing/2014/main" id="{A60A707A-069E-47EA-B212-8340BDC7FC7E}"/>
            </a:ext>
          </a:extLst>
        </xdr:cNvPr>
        <xdr:cNvSpPr/>
      </xdr:nvSpPr>
      <xdr:spPr>
        <a:xfrm>
          <a:off x="4584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152219</xdr:rowOff>
    </xdr:from>
    <xdr:to>
      <xdr:col>20</xdr:col>
      <xdr:colOff>38100</xdr:colOff>
      <xdr:row>83</xdr:row>
      <xdr:rowOff>82369</xdr:rowOff>
    </xdr:to>
    <xdr:sp macro="" textlink="">
      <xdr:nvSpPr>
        <xdr:cNvPr id="198" name="フローチャート: 判断 197">
          <a:extLst>
            <a:ext uri="{FF2B5EF4-FFF2-40B4-BE49-F238E27FC236}">
              <a16:creationId xmlns:a16="http://schemas.microsoft.com/office/drawing/2014/main" id="{AD56B9C8-28C9-46B9-B45D-11F15CC1E599}"/>
            </a:ext>
          </a:extLst>
        </xdr:cNvPr>
        <xdr:cNvSpPr/>
      </xdr:nvSpPr>
      <xdr:spPr>
        <a:xfrm>
          <a:off x="3746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199" name="フローチャート: 判断 198">
          <a:extLst>
            <a:ext uri="{FF2B5EF4-FFF2-40B4-BE49-F238E27FC236}">
              <a16:creationId xmlns:a16="http://schemas.microsoft.com/office/drawing/2014/main" id="{BE374E77-5CE9-4B25-989A-C0CCBAC13B8E}"/>
            </a:ext>
          </a:extLst>
        </xdr:cNvPr>
        <xdr:cNvSpPr/>
      </xdr:nvSpPr>
      <xdr:spPr>
        <a:xfrm>
          <a:off x="2857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114663</xdr:rowOff>
    </xdr:from>
    <xdr:to>
      <xdr:col>10</xdr:col>
      <xdr:colOff>165100</xdr:colOff>
      <xdr:row>83</xdr:row>
      <xdr:rowOff>44813</xdr:rowOff>
    </xdr:to>
    <xdr:sp macro="" textlink="">
      <xdr:nvSpPr>
        <xdr:cNvPr id="200" name="フローチャート: 判断 199">
          <a:extLst>
            <a:ext uri="{FF2B5EF4-FFF2-40B4-BE49-F238E27FC236}">
              <a16:creationId xmlns:a16="http://schemas.microsoft.com/office/drawing/2014/main" id="{D8890260-7A8E-424E-B1D1-993AD451C5CF}"/>
            </a:ext>
          </a:extLst>
        </xdr:cNvPr>
        <xdr:cNvSpPr/>
      </xdr:nvSpPr>
      <xdr:spPr>
        <a:xfrm>
          <a:off x="1968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130992</xdr:rowOff>
    </xdr:from>
    <xdr:to>
      <xdr:col>6</xdr:col>
      <xdr:colOff>38100</xdr:colOff>
      <xdr:row>83</xdr:row>
      <xdr:rowOff>61142</xdr:rowOff>
    </xdr:to>
    <xdr:sp macro="" textlink="">
      <xdr:nvSpPr>
        <xdr:cNvPr id="201" name="フローチャート: 判断 200">
          <a:extLst>
            <a:ext uri="{FF2B5EF4-FFF2-40B4-BE49-F238E27FC236}">
              <a16:creationId xmlns:a16="http://schemas.microsoft.com/office/drawing/2014/main" id="{61B7F73D-9170-41F6-B94F-2F2BF9720D18}"/>
            </a:ext>
          </a:extLst>
        </xdr:cNvPr>
        <xdr:cNvSpPr/>
      </xdr:nvSpPr>
      <xdr:spPr>
        <a:xfrm>
          <a:off x="1079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CD7F2019-CACB-4A18-B209-28E5AEEB6C6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F7131525-4DCB-4252-BD72-1075148F8EC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F9C35A63-EC47-4E1B-91FC-C98C14BC551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4441A904-F311-4D51-B9DC-59844F51AC4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571DFDB0-7604-4CA3-9312-1D2ECE6DF86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62412</xdr:rowOff>
    </xdr:from>
    <xdr:to>
      <xdr:col>24</xdr:col>
      <xdr:colOff>114300</xdr:colOff>
      <xdr:row>84</xdr:row>
      <xdr:rowOff>164012</xdr:rowOff>
    </xdr:to>
    <xdr:sp macro="" textlink="">
      <xdr:nvSpPr>
        <xdr:cNvPr id="207" name="楕円 206">
          <a:extLst>
            <a:ext uri="{FF2B5EF4-FFF2-40B4-BE49-F238E27FC236}">
              <a16:creationId xmlns:a16="http://schemas.microsoft.com/office/drawing/2014/main" id="{20F6414A-32D9-4F51-AFC5-A609B1064453}"/>
            </a:ext>
          </a:extLst>
        </xdr:cNvPr>
        <xdr:cNvSpPr/>
      </xdr:nvSpPr>
      <xdr:spPr>
        <a:xfrm>
          <a:off x="4584700" y="1446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40839</xdr:rowOff>
    </xdr:from>
    <xdr:ext cx="405111" cy="259045"/>
    <xdr:sp macro="" textlink="">
      <xdr:nvSpPr>
        <xdr:cNvPr id="208" name="【福祉施設】&#10;有形固定資産減価償却率該当値テキスト">
          <a:extLst>
            <a:ext uri="{FF2B5EF4-FFF2-40B4-BE49-F238E27FC236}">
              <a16:creationId xmlns:a16="http://schemas.microsoft.com/office/drawing/2014/main" id="{3A6395DA-C5BC-4512-AB90-9EAB6BC51719}"/>
            </a:ext>
          </a:extLst>
        </xdr:cNvPr>
        <xdr:cNvSpPr txBox="1"/>
      </xdr:nvSpPr>
      <xdr:spPr>
        <a:xfrm>
          <a:off x="4673600" y="1444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139156</xdr:rowOff>
    </xdr:from>
    <xdr:to>
      <xdr:col>20</xdr:col>
      <xdr:colOff>38100</xdr:colOff>
      <xdr:row>85</xdr:row>
      <xdr:rowOff>69306</xdr:rowOff>
    </xdr:to>
    <xdr:sp macro="" textlink="">
      <xdr:nvSpPr>
        <xdr:cNvPr id="209" name="楕円 208">
          <a:extLst>
            <a:ext uri="{FF2B5EF4-FFF2-40B4-BE49-F238E27FC236}">
              <a16:creationId xmlns:a16="http://schemas.microsoft.com/office/drawing/2014/main" id="{B6F2492F-C2FA-4323-BC7A-EEF340ECB007}"/>
            </a:ext>
          </a:extLst>
        </xdr:cNvPr>
        <xdr:cNvSpPr/>
      </xdr:nvSpPr>
      <xdr:spPr>
        <a:xfrm>
          <a:off x="3746500" y="1454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113212</xdr:rowOff>
    </xdr:from>
    <xdr:to>
      <xdr:col>24</xdr:col>
      <xdr:colOff>63500</xdr:colOff>
      <xdr:row>85</xdr:row>
      <xdr:rowOff>18506</xdr:rowOff>
    </xdr:to>
    <xdr:cxnSp macro="">
      <xdr:nvCxnSpPr>
        <xdr:cNvPr id="210" name="直線コネクタ 209">
          <a:extLst>
            <a:ext uri="{FF2B5EF4-FFF2-40B4-BE49-F238E27FC236}">
              <a16:creationId xmlns:a16="http://schemas.microsoft.com/office/drawing/2014/main" id="{1EE1D935-7579-4588-A7A8-12C826B68CC8}"/>
            </a:ext>
          </a:extLst>
        </xdr:cNvPr>
        <xdr:cNvCxnSpPr/>
      </xdr:nvCxnSpPr>
      <xdr:spPr>
        <a:xfrm flipV="1">
          <a:off x="3797300" y="14515012"/>
          <a:ext cx="8382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65677</xdr:rowOff>
    </xdr:from>
    <xdr:to>
      <xdr:col>15</xdr:col>
      <xdr:colOff>101600</xdr:colOff>
      <xdr:row>84</xdr:row>
      <xdr:rowOff>167277</xdr:rowOff>
    </xdr:to>
    <xdr:sp macro="" textlink="">
      <xdr:nvSpPr>
        <xdr:cNvPr id="211" name="楕円 210">
          <a:extLst>
            <a:ext uri="{FF2B5EF4-FFF2-40B4-BE49-F238E27FC236}">
              <a16:creationId xmlns:a16="http://schemas.microsoft.com/office/drawing/2014/main" id="{357D5BB9-3BA4-4581-9F3F-CDBA86000993}"/>
            </a:ext>
          </a:extLst>
        </xdr:cNvPr>
        <xdr:cNvSpPr/>
      </xdr:nvSpPr>
      <xdr:spPr>
        <a:xfrm>
          <a:off x="2857500" y="1446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116477</xdr:rowOff>
    </xdr:from>
    <xdr:to>
      <xdr:col>19</xdr:col>
      <xdr:colOff>177800</xdr:colOff>
      <xdr:row>85</xdr:row>
      <xdr:rowOff>18506</xdr:rowOff>
    </xdr:to>
    <xdr:cxnSp macro="">
      <xdr:nvCxnSpPr>
        <xdr:cNvPr id="212" name="直線コネクタ 211">
          <a:extLst>
            <a:ext uri="{FF2B5EF4-FFF2-40B4-BE49-F238E27FC236}">
              <a16:creationId xmlns:a16="http://schemas.microsoft.com/office/drawing/2014/main" id="{9E208981-8654-4DF0-8840-738EBA22EE96}"/>
            </a:ext>
          </a:extLst>
        </xdr:cNvPr>
        <xdr:cNvCxnSpPr/>
      </xdr:nvCxnSpPr>
      <xdr:spPr>
        <a:xfrm>
          <a:off x="2908300" y="14518277"/>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13426</xdr:rowOff>
    </xdr:from>
    <xdr:to>
      <xdr:col>10</xdr:col>
      <xdr:colOff>165100</xdr:colOff>
      <xdr:row>85</xdr:row>
      <xdr:rowOff>115026</xdr:rowOff>
    </xdr:to>
    <xdr:sp macro="" textlink="">
      <xdr:nvSpPr>
        <xdr:cNvPr id="213" name="楕円 212">
          <a:extLst>
            <a:ext uri="{FF2B5EF4-FFF2-40B4-BE49-F238E27FC236}">
              <a16:creationId xmlns:a16="http://schemas.microsoft.com/office/drawing/2014/main" id="{9E079E20-039E-45C3-BAB8-0A05636A8FE5}"/>
            </a:ext>
          </a:extLst>
        </xdr:cNvPr>
        <xdr:cNvSpPr/>
      </xdr:nvSpPr>
      <xdr:spPr>
        <a:xfrm>
          <a:off x="1968500" y="1458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116477</xdr:rowOff>
    </xdr:from>
    <xdr:to>
      <xdr:col>15</xdr:col>
      <xdr:colOff>50800</xdr:colOff>
      <xdr:row>85</xdr:row>
      <xdr:rowOff>64226</xdr:rowOff>
    </xdr:to>
    <xdr:cxnSp macro="">
      <xdr:nvCxnSpPr>
        <xdr:cNvPr id="214" name="直線コネクタ 213">
          <a:extLst>
            <a:ext uri="{FF2B5EF4-FFF2-40B4-BE49-F238E27FC236}">
              <a16:creationId xmlns:a16="http://schemas.microsoft.com/office/drawing/2014/main" id="{09AA43E9-2C17-4D95-81FA-5C0178C59921}"/>
            </a:ext>
          </a:extLst>
        </xdr:cNvPr>
        <xdr:cNvCxnSpPr/>
      </xdr:nvCxnSpPr>
      <xdr:spPr>
        <a:xfrm flipV="1">
          <a:off x="2019300" y="14518277"/>
          <a:ext cx="889000" cy="11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72208</xdr:rowOff>
    </xdr:from>
    <xdr:to>
      <xdr:col>6</xdr:col>
      <xdr:colOff>38100</xdr:colOff>
      <xdr:row>85</xdr:row>
      <xdr:rowOff>2358</xdr:rowOff>
    </xdr:to>
    <xdr:sp macro="" textlink="">
      <xdr:nvSpPr>
        <xdr:cNvPr id="215" name="楕円 214">
          <a:extLst>
            <a:ext uri="{FF2B5EF4-FFF2-40B4-BE49-F238E27FC236}">
              <a16:creationId xmlns:a16="http://schemas.microsoft.com/office/drawing/2014/main" id="{6983CDBF-D447-4F20-9C3F-6F3F6D86313D}"/>
            </a:ext>
          </a:extLst>
        </xdr:cNvPr>
        <xdr:cNvSpPr/>
      </xdr:nvSpPr>
      <xdr:spPr>
        <a:xfrm>
          <a:off x="1079500" y="1447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123008</xdr:rowOff>
    </xdr:from>
    <xdr:to>
      <xdr:col>10</xdr:col>
      <xdr:colOff>114300</xdr:colOff>
      <xdr:row>85</xdr:row>
      <xdr:rowOff>64226</xdr:rowOff>
    </xdr:to>
    <xdr:cxnSp macro="">
      <xdr:nvCxnSpPr>
        <xdr:cNvPr id="216" name="直線コネクタ 215">
          <a:extLst>
            <a:ext uri="{FF2B5EF4-FFF2-40B4-BE49-F238E27FC236}">
              <a16:creationId xmlns:a16="http://schemas.microsoft.com/office/drawing/2014/main" id="{769BDF01-7D3D-48D8-8B0B-1459F427357B}"/>
            </a:ext>
          </a:extLst>
        </xdr:cNvPr>
        <xdr:cNvCxnSpPr/>
      </xdr:nvCxnSpPr>
      <xdr:spPr>
        <a:xfrm>
          <a:off x="1130300" y="14524808"/>
          <a:ext cx="889000" cy="1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98896</xdr:rowOff>
    </xdr:from>
    <xdr:ext cx="405111" cy="259045"/>
    <xdr:sp macro="" textlink="">
      <xdr:nvSpPr>
        <xdr:cNvPr id="217" name="n_1aveValue【福祉施設】&#10;有形固定資産減価償却率">
          <a:extLst>
            <a:ext uri="{FF2B5EF4-FFF2-40B4-BE49-F238E27FC236}">
              <a16:creationId xmlns:a16="http://schemas.microsoft.com/office/drawing/2014/main" id="{01E3B69E-C7D3-4C60-B9E9-547F1471C6A7}"/>
            </a:ext>
          </a:extLst>
        </xdr:cNvPr>
        <xdr:cNvSpPr txBox="1"/>
      </xdr:nvSpPr>
      <xdr:spPr>
        <a:xfrm>
          <a:off x="35820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53176</xdr:rowOff>
    </xdr:from>
    <xdr:ext cx="405111" cy="259045"/>
    <xdr:sp macro="" textlink="">
      <xdr:nvSpPr>
        <xdr:cNvPr id="218" name="n_2aveValue【福祉施設】&#10;有形固定資産減価償却率">
          <a:extLst>
            <a:ext uri="{FF2B5EF4-FFF2-40B4-BE49-F238E27FC236}">
              <a16:creationId xmlns:a16="http://schemas.microsoft.com/office/drawing/2014/main" id="{AD6AF3F8-F40A-467C-AC2F-3F745BFA1354}"/>
            </a:ext>
          </a:extLst>
        </xdr:cNvPr>
        <xdr:cNvSpPr txBox="1"/>
      </xdr:nvSpPr>
      <xdr:spPr>
        <a:xfrm>
          <a:off x="2705744" y="1394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61340</xdr:rowOff>
    </xdr:from>
    <xdr:ext cx="405111" cy="259045"/>
    <xdr:sp macro="" textlink="">
      <xdr:nvSpPr>
        <xdr:cNvPr id="219" name="n_3aveValue【福祉施設】&#10;有形固定資産減価償却率">
          <a:extLst>
            <a:ext uri="{FF2B5EF4-FFF2-40B4-BE49-F238E27FC236}">
              <a16:creationId xmlns:a16="http://schemas.microsoft.com/office/drawing/2014/main" id="{98096F56-0675-41AD-A6BE-10536F192A78}"/>
            </a:ext>
          </a:extLst>
        </xdr:cNvPr>
        <xdr:cNvSpPr txBox="1"/>
      </xdr:nvSpPr>
      <xdr:spPr>
        <a:xfrm>
          <a:off x="1816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77669</xdr:rowOff>
    </xdr:from>
    <xdr:ext cx="405111" cy="259045"/>
    <xdr:sp macro="" textlink="">
      <xdr:nvSpPr>
        <xdr:cNvPr id="220" name="n_4aveValue【福祉施設】&#10;有形固定資産減価償却率">
          <a:extLst>
            <a:ext uri="{FF2B5EF4-FFF2-40B4-BE49-F238E27FC236}">
              <a16:creationId xmlns:a16="http://schemas.microsoft.com/office/drawing/2014/main" id="{E9C0C130-42BD-4C08-992A-386205AAD5B2}"/>
            </a:ext>
          </a:extLst>
        </xdr:cNvPr>
        <xdr:cNvSpPr txBox="1"/>
      </xdr:nvSpPr>
      <xdr:spPr>
        <a:xfrm>
          <a:off x="927744" y="1396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60433</xdr:rowOff>
    </xdr:from>
    <xdr:ext cx="405111" cy="259045"/>
    <xdr:sp macro="" textlink="">
      <xdr:nvSpPr>
        <xdr:cNvPr id="221" name="n_1mainValue【福祉施設】&#10;有形固定資産減価償却率">
          <a:extLst>
            <a:ext uri="{FF2B5EF4-FFF2-40B4-BE49-F238E27FC236}">
              <a16:creationId xmlns:a16="http://schemas.microsoft.com/office/drawing/2014/main" id="{5CC895A4-F881-4E35-A842-C2ECE8C1E22A}"/>
            </a:ext>
          </a:extLst>
        </xdr:cNvPr>
        <xdr:cNvSpPr txBox="1"/>
      </xdr:nvSpPr>
      <xdr:spPr>
        <a:xfrm>
          <a:off x="3582044" y="1463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158404</xdr:rowOff>
    </xdr:from>
    <xdr:ext cx="405111" cy="259045"/>
    <xdr:sp macro="" textlink="">
      <xdr:nvSpPr>
        <xdr:cNvPr id="222" name="n_2mainValue【福祉施設】&#10;有形固定資産減価償却率">
          <a:extLst>
            <a:ext uri="{FF2B5EF4-FFF2-40B4-BE49-F238E27FC236}">
              <a16:creationId xmlns:a16="http://schemas.microsoft.com/office/drawing/2014/main" id="{660DF94C-7608-45B8-BF00-1BCE40203818}"/>
            </a:ext>
          </a:extLst>
        </xdr:cNvPr>
        <xdr:cNvSpPr txBox="1"/>
      </xdr:nvSpPr>
      <xdr:spPr>
        <a:xfrm>
          <a:off x="2705744" y="1456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106153</xdr:rowOff>
    </xdr:from>
    <xdr:ext cx="405111" cy="259045"/>
    <xdr:sp macro="" textlink="">
      <xdr:nvSpPr>
        <xdr:cNvPr id="223" name="n_3mainValue【福祉施設】&#10;有形固定資産減価償却率">
          <a:extLst>
            <a:ext uri="{FF2B5EF4-FFF2-40B4-BE49-F238E27FC236}">
              <a16:creationId xmlns:a16="http://schemas.microsoft.com/office/drawing/2014/main" id="{C5A0762F-ACA9-44A6-A30E-DAE1BAF223C6}"/>
            </a:ext>
          </a:extLst>
        </xdr:cNvPr>
        <xdr:cNvSpPr txBox="1"/>
      </xdr:nvSpPr>
      <xdr:spPr>
        <a:xfrm>
          <a:off x="1816744" y="1467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164935</xdr:rowOff>
    </xdr:from>
    <xdr:ext cx="405111" cy="259045"/>
    <xdr:sp macro="" textlink="">
      <xdr:nvSpPr>
        <xdr:cNvPr id="224" name="n_4mainValue【福祉施設】&#10;有形固定資産減価償却率">
          <a:extLst>
            <a:ext uri="{FF2B5EF4-FFF2-40B4-BE49-F238E27FC236}">
              <a16:creationId xmlns:a16="http://schemas.microsoft.com/office/drawing/2014/main" id="{3F061264-FBB8-4606-8E99-16B40C62DBCB}"/>
            </a:ext>
          </a:extLst>
        </xdr:cNvPr>
        <xdr:cNvSpPr txBox="1"/>
      </xdr:nvSpPr>
      <xdr:spPr>
        <a:xfrm>
          <a:off x="927744" y="1456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id="{C30E49E9-97D5-4508-AC11-F2D6595C315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id="{ED05A79A-BBDF-4F44-83C1-EEBDD50C140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id="{D11403AF-ADB4-4B09-85E5-786E1E0B267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id="{DE3487BD-1837-4627-BF1A-215C0B8E25D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id="{AD1A3D47-1CD4-4EE3-835C-F61B591DD0A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id="{8DAD014D-B598-447B-8573-D6B8496EB4B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id="{238E93B3-0398-48FE-B450-3BF28DE29C4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id="{97CBF548-A05F-4837-9F11-A97A52D3FEB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a16="http://schemas.microsoft.com/office/drawing/2014/main" id="{29A7977C-5FC1-4791-A5D0-159187A0C2B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a16="http://schemas.microsoft.com/office/drawing/2014/main" id="{65757E70-F7F0-467A-8EBC-8EA75C2F516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5" name="直線コネクタ 234">
          <a:extLst>
            <a:ext uri="{FF2B5EF4-FFF2-40B4-BE49-F238E27FC236}">
              <a16:creationId xmlns:a16="http://schemas.microsoft.com/office/drawing/2014/main" id="{59C07A2A-DA08-4206-996C-1E93EABD5018}"/>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6" name="テキスト ボックス 235">
          <a:extLst>
            <a:ext uri="{FF2B5EF4-FFF2-40B4-BE49-F238E27FC236}">
              <a16:creationId xmlns:a16="http://schemas.microsoft.com/office/drawing/2014/main" id="{C402067E-B67E-4A5B-A591-2280E2119EC1}"/>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7" name="直線コネクタ 236">
          <a:extLst>
            <a:ext uri="{FF2B5EF4-FFF2-40B4-BE49-F238E27FC236}">
              <a16:creationId xmlns:a16="http://schemas.microsoft.com/office/drawing/2014/main" id="{72C538DE-2E2E-4053-A776-5E805145F997}"/>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8" name="テキスト ボックス 237">
          <a:extLst>
            <a:ext uri="{FF2B5EF4-FFF2-40B4-BE49-F238E27FC236}">
              <a16:creationId xmlns:a16="http://schemas.microsoft.com/office/drawing/2014/main" id="{9CAD96DE-E206-44A5-87F1-DA414EFB3C4A}"/>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9" name="直線コネクタ 238">
          <a:extLst>
            <a:ext uri="{FF2B5EF4-FFF2-40B4-BE49-F238E27FC236}">
              <a16:creationId xmlns:a16="http://schemas.microsoft.com/office/drawing/2014/main" id="{496FE007-6B12-4EC2-AAE6-A5C5B1A01DBA}"/>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40" name="テキスト ボックス 239">
          <a:extLst>
            <a:ext uri="{FF2B5EF4-FFF2-40B4-BE49-F238E27FC236}">
              <a16:creationId xmlns:a16="http://schemas.microsoft.com/office/drawing/2014/main" id="{60E2811D-60BD-4BA2-9027-9286A910FB6D}"/>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41" name="直線コネクタ 240">
          <a:extLst>
            <a:ext uri="{FF2B5EF4-FFF2-40B4-BE49-F238E27FC236}">
              <a16:creationId xmlns:a16="http://schemas.microsoft.com/office/drawing/2014/main" id="{32F91B5C-9CB0-4658-975E-561A0E6B75A5}"/>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2" name="テキスト ボックス 241">
          <a:extLst>
            <a:ext uri="{FF2B5EF4-FFF2-40B4-BE49-F238E27FC236}">
              <a16:creationId xmlns:a16="http://schemas.microsoft.com/office/drawing/2014/main" id="{DC350DA3-B508-4A85-9A38-E7E5872CD20B}"/>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3" name="直線コネクタ 242">
          <a:extLst>
            <a:ext uri="{FF2B5EF4-FFF2-40B4-BE49-F238E27FC236}">
              <a16:creationId xmlns:a16="http://schemas.microsoft.com/office/drawing/2014/main" id="{433F75CB-6B4C-47B6-8D54-0A8DB3488FB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4" name="テキスト ボックス 243">
          <a:extLst>
            <a:ext uri="{FF2B5EF4-FFF2-40B4-BE49-F238E27FC236}">
              <a16:creationId xmlns:a16="http://schemas.microsoft.com/office/drawing/2014/main" id="{564411EF-8F15-4ABE-8E44-1C1827F0688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5" name="【福祉施設】&#10;一人当たり面積グラフ枠">
          <a:extLst>
            <a:ext uri="{FF2B5EF4-FFF2-40B4-BE49-F238E27FC236}">
              <a16:creationId xmlns:a16="http://schemas.microsoft.com/office/drawing/2014/main" id="{2FF9CD6C-40B3-4907-A185-D3073C981DD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86106</xdr:rowOff>
    </xdr:from>
    <xdr:to>
      <xdr:col>54</xdr:col>
      <xdr:colOff>189865</xdr:colOff>
      <xdr:row>86</xdr:row>
      <xdr:rowOff>1524</xdr:rowOff>
    </xdr:to>
    <xdr:cxnSp macro="">
      <xdr:nvCxnSpPr>
        <xdr:cNvPr id="246" name="直線コネクタ 245">
          <a:extLst>
            <a:ext uri="{FF2B5EF4-FFF2-40B4-BE49-F238E27FC236}">
              <a16:creationId xmlns:a16="http://schemas.microsoft.com/office/drawing/2014/main" id="{A5B224AE-85A8-4176-B770-825272563D1A}"/>
            </a:ext>
          </a:extLst>
        </xdr:cNvPr>
        <xdr:cNvCxnSpPr/>
      </xdr:nvCxnSpPr>
      <xdr:spPr>
        <a:xfrm flipV="1">
          <a:off x="10476865" y="13459206"/>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5351</xdr:rowOff>
    </xdr:from>
    <xdr:ext cx="469744" cy="259045"/>
    <xdr:sp macro="" textlink="">
      <xdr:nvSpPr>
        <xdr:cNvPr id="247" name="【福祉施設】&#10;一人当たり面積最小値テキスト">
          <a:extLst>
            <a:ext uri="{FF2B5EF4-FFF2-40B4-BE49-F238E27FC236}">
              <a16:creationId xmlns:a16="http://schemas.microsoft.com/office/drawing/2014/main" id="{AD2C5049-C3D4-4397-868D-8B848DD9BC2D}"/>
            </a:ext>
          </a:extLst>
        </xdr:cNvPr>
        <xdr:cNvSpPr txBox="1"/>
      </xdr:nvSpPr>
      <xdr:spPr>
        <a:xfrm>
          <a:off x="105156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xdr:rowOff>
    </xdr:from>
    <xdr:to>
      <xdr:col>55</xdr:col>
      <xdr:colOff>88900</xdr:colOff>
      <xdr:row>86</xdr:row>
      <xdr:rowOff>1524</xdr:rowOff>
    </xdr:to>
    <xdr:cxnSp macro="">
      <xdr:nvCxnSpPr>
        <xdr:cNvPr id="248" name="直線コネクタ 247">
          <a:extLst>
            <a:ext uri="{FF2B5EF4-FFF2-40B4-BE49-F238E27FC236}">
              <a16:creationId xmlns:a16="http://schemas.microsoft.com/office/drawing/2014/main" id="{950D21BC-9CAE-4E73-9D98-17563664E344}"/>
            </a:ext>
          </a:extLst>
        </xdr:cNvPr>
        <xdr:cNvCxnSpPr/>
      </xdr:nvCxnSpPr>
      <xdr:spPr>
        <a:xfrm>
          <a:off x="10388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32783</xdr:rowOff>
    </xdr:from>
    <xdr:ext cx="469744" cy="259045"/>
    <xdr:sp macro="" textlink="">
      <xdr:nvSpPr>
        <xdr:cNvPr id="249" name="【福祉施設】&#10;一人当たり面積最大値テキスト">
          <a:extLst>
            <a:ext uri="{FF2B5EF4-FFF2-40B4-BE49-F238E27FC236}">
              <a16:creationId xmlns:a16="http://schemas.microsoft.com/office/drawing/2014/main" id="{1635653F-2E8D-4BAF-91AF-1217ED45DA2D}"/>
            </a:ext>
          </a:extLst>
        </xdr:cNvPr>
        <xdr:cNvSpPr txBox="1"/>
      </xdr:nvSpPr>
      <xdr:spPr>
        <a:xfrm>
          <a:off x="10515600" y="1323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86106</xdr:rowOff>
    </xdr:from>
    <xdr:to>
      <xdr:col>55</xdr:col>
      <xdr:colOff>88900</xdr:colOff>
      <xdr:row>78</xdr:row>
      <xdr:rowOff>86106</xdr:rowOff>
    </xdr:to>
    <xdr:cxnSp macro="">
      <xdr:nvCxnSpPr>
        <xdr:cNvPr id="250" name="直線コネクタ 249">
          <a:extLst>
            <a:ext uri="{FF2B5EF4-FFF2-40B4-BE49-F238E27FC236}">
              <a16:creationId xmlns:a16="http://schemas.microsoft.com/office/drawing/2014/main" id="{FAC309F3-D306-4FB6-A58B-91EF1F5C286B}"/>
            </a:ext>
          </a:extLst>
        </xdr:cNvPr>
        <xdr:cNvCxnSpPr/>
      </xdr:nvCxnSpPr>
      <xdr:spPr>
        <a:xfrm>
          <a:off x="10388600" y="1345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93742</xdr:rowOff>
    </xdr:from>
    <xdr:ext cx="469744" cy="259045"/>
    <xdr:sp macro="" textlink="">
      <xdr:nvSpPr>
        <xdr:cNvPr id="251" name="【福祉施設】&#10;一人当たり面積平均値テキスト">
          <a:extLst>
            <a:ext uri="{FF2B5EF4-FFF2-40B4-BE49-F238E27FC236}">
              <a16:creationId xmlns:a16="http://schemas.microsoft.com/office/drawing/2014/main" id="{633B72CF-F430-4ACD-90B3-4117FFC67ED0}"/>
            </a:ext>
          </a:extLst>
        </xdr:cNvPr>
        <xdr:cNvSpPr txBox="1"/>
      </xdr:nvSpPr>
      <xdr:spPr>
        <a:xfrm>
          <a:off x="10515600" y="143240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115315</xdr:rowOff>
    </xdr:from>
    <xdr:to>
      <xdr:col>55</xdr:col>
      <xdr:colOff>50800</xdr:colOff>
      <xdr:row>84</xdr:row>
      <xdr:rowOff>45465</xdr:rowOff>
    </xdr:to>
    <xdr:sp macro="" textlink="">
      <xdr:nvSpPr>
        <xdr:cNvPr id="252" name="フローチャート: 判断 251">
          <a:extLst>
            <a:ext uri="{FF2B5EF4-FFF2-40B4-BE49-F238E27FC236}">
              <a16:creationId xmlns:a16="http://schemas.microsoft.com/office/drawing/2014/main" id="{60F193E6-7B76-46C4-BFC9-814EFC86DBB4}"/>
            </a:ext>
          </a:extLst>
        </xdr:cNvPr>
        <xdr:cNvSpPr/>
      </xdr:nvSpPr>
      <xdr:spPr>
        <a:xfrm>
          <a:off x="104267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78739</xdr:rowOff>
    </xdr:from>
    <xdr:to>
      <xdr:col>50</xdr:col>
      <xdr:colOff>165100</xdr:colOff>
      <xdr:row>84</xdr:row>
      <xdr:rowOff>8889</xdr:rowOff>
    </xdr:to>
    <xdr:sp macro="" textlink="">
      <xdr:nvSpPr>
        <xdr:cNvPr id="253" name="フローチャート: 判断 252">
          <a:extLst>
            <a:ext uri="{FF2B5EF4-FFF2-40B4-BE49-F238E27FC236}">
              <a16:creationId xmlns:a16="http://schemas.microsoft.com/office/drawing/2014/main" id="{97D6D953-D9E7-4C10-B8C1-9DAF88A7E0ED}"/>
            </a:ext>
          </a:extLst>
        </xdr:cNvPr>
        <xdr:cNvSpPr/>
      </xdr:nvSpPr>
      <xdr:spPr>
        <a:xfrm>
          <a:off x="9588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71882</xdr:rowOff>
    </xdr:from>
    <xdr:to>
      <xdr:col>46</xdr:col>
      <xdr:colOff>38100</xdr:colOff>
      <xdr:row>84</xdr:row>
      <xdr:rowOff>2032</xdr:rowOff>
    </xdr:to>
    <xdr:sp macro="" textlink="">
      <xdr:nvSpPr>
        <xdr:cNvPr id="254" name="フローチャート: 判断 253">
          <a:extLst>
            <a:ext uri="{FF2B5EF4-FFF2-40B4-BE49-F238E27FC236}">
              <a16:creationId xmlns:a16="http://schemas.microsoft.com/office/drawing/2014/main" id="{2AA515CB-086A-4F6B-A2CE-9598B74473EB}"/>
            </a:ext>
          </a:extLst>
        </xdr:cNvPr>
        <xdr:cNvSpPr/>
      </xdr:nvSpPr>
      <xdr:spPr>
        <a:xfrm>
          <a:off x="8699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39878</xdr:rowOff>
    </xdr:from>
    <xdr:to>
      <xdr:col>41</xdr:col>
      <xdr:colOff>101600</xdr:colOff>
      <xdr:row>83</xdr:row>
      <xdr:rowOff>141478</xdr:rowOff>
    </xdr:to>
    <xdr:sp macro="" textlink="">
      <xdr:nvSpPr>
        <xdr:cNvPr id="255" name="フローチャート: 判断 254">
          <a:extLst>
            <a:ext uri="{FF2B5EF4-FFF2-40B4-BE49-F238E27FC236}">
              <a16:creationId xmlns:a16="http://schemas.microsoft.com/office/drawing/2014/main" id="{CCA67B04-8AAE-4CB6-858B-B093D49B9F7E}"/>
            </a:ext>
          </a:extLst>
        </xdr:cNvPr>
        <xdr:cNvSpPr/>
      </xdr:nvSpPr>
      <xdr:spPr>
        <a:xfrm>
          <a:off x="7810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23876</xdr:rowOff>
    </xdr:from>
    <xdr:to>
      <xdr:col>36</xdr:col>
      <xdr:colOff>165100</xdr:colOff>
      <xdr:row>83</xdr:row>
      <xdr:rowOff>125476</xdr:rowOff>
    </xdr:to>
    <xdr:sp macro="" textlink="">
      <xdr:nvSpPr>
        <xdr:cNvPr id="256" name="フローチャート: 判断 255">
          <a:extLst>
            <a:ext uri="{FF2B5EF4-FFF2-40B4-BE49-F238E27FC236}">
              <a16:creationId xmlns:a16="http://schemas.microsoft.com/office/drawing/2014/main" id="{C4542748-3F21-46A6-AAD3-8B302C2A18F0}"/>
            </a:ext>
          </a:extLst>
        </xdr:cNvPr>
        <xdr:cNvSpPr/>
      </xdr:nvSpPr>
      <xdr:spPr>
        <a:xfrm>
          <a:off x="6921500" y="1425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139F11A6-5750-4F4F-8F93-68984A70941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ACFB84FA-D2C6-4B77-AFA2-77014D82504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CC80C6E2-FB0A-42AA-B3FA-F847BC123A0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3EE407D1-8BF3-4C84-A9C9-99F03A0BABE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3C1E9814-3263-4273-B4C4-DD53A9BD586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26163</xdr:rowOff>
    </xdr:from>
    <xdr:to>
      <xdr:col>55</xdr:col>
      <xdr:colOff>50800</xdr:colOff>
      <xdr:row>79</xdr:row>
      <xdr:rowOff>127763</xdr:rowOff>
    </xdr:to>
    <xdr:sp macro="" textlink="">
      <xdr:nvSpPr>
        <xdr:cNvPr id="262" name="楕円 261">
          <a:extLst>
            <a:ext uri="{FF2B5EF4-FFF2-40B4-BE49-F238E27FC236}">
              <a16:creationId xmlns:a16="http://schemas.microsoft.com/office/drawing/2014/main" id="{81406F76-2851-4A08-86BE-A1D016F940F1}"/>
            </a:ext>
          </a:extLst>
        </xdr:cNvPr>
        <xdr:cNvSpPr/>
      </xdr:nvSpPr>
      <xdr:spPr>
        <a:xfrm>
          <a:off x="10426700" y="1357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49040</xdr:rowOff>
    </xdr:from>
    <xdr:ext cx="469744" cy="259045"/>
    <xdr:sp macro="" textlink="">
      <xdr:nvSpPr>
        <xdr:cNvPr id="263" name="【福祉施設】&#10;一人当たり面積該当値テキスト">
          <a:extLst>
            <a:ext uri="{FF2B5EF4-FFF2-40B4-BE49-F238E27FC236}">
              <a16:creationId xmlns:a16="http://schemas.microsoft.com/office/drawing/2014/main" id="{AB670606-89DE-415F-942B-7BB38E72B760}"/>
            </a:ext>
          </a:extLst>
        </xdr:cNvPr>
        <xdr:cNvSpPr txBox="1"/>
      </xdr:nvSpPr>
      <xdr:spPr>
        <a:xfrm>
          <a:off x="10515600" y="1342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53594</xdr:rowOff>
    </xdr:from>
    <xdr:to>
      <xdr:col>50</xdr:col>
      <xdr:colOff>165100</xdr:colOff>
      <xdr:row>79</xdr:row>
      <xdr:rowOff>155194</xdr:rowOff>
    </xdr:to>
    <xdr:sp macro="" textlink="">
      <xdr:nvSpPr>
        <xdr:cNvPr id="264" name="楕円 263">
          <a:extLst>
            <a:ext uri="{FF2B5EF4-FFF2-40B4-BE49-F238E27FC236}">
              <a16:creationId xmlns:a16="http://schemas.microsoft.com/office/drawing/2014/main" id="{5F346056-0465-4966-9A54-842C21262C5D}"/>
            </a:ext>
          </a:extLst>
        </xdr:cNvPr>
        <xdr:cNvSpPr/>
      </xdr:nvSpPr>
      <xdr:spPr>
        <a:xfrm>
          <a:off x="9588500" y="1359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76963</xdr:rowOff>
    </xdr:from>
    <xdr:to>
      <xdr:col>55</xdr:col>
      <xdr:colOff>0</xdr:colOff>
      <xdr:row>79</xdr:row>
      <xdr:rowOff>104394</xdr:rowOff>
    </xdr:to>
    <xdr:cxnSp macro="">
      <xdr:nvCxnSpPr>
        <xdr:cNvPr id="265" name="直線コネクタ 264">
          <a:extLst>
            <a:ext uri="{FF2B5EF4-FFF2-40B4-BE49-F238E27FC236}">
              <a16:creationId xmlns:a16="http://schemas.microsoft.com/office/drawing/2014/main" id="{D5F0C237-AD6F-4BDC-8090-C8430652C0ED}"/>
            </a:ext>
          </a:extLst>
        </xdr:cNvPr>
        <xdr:cNvCxnSpPr/>
      </xdr:nvCxnSpPr>
      <xdr:spPr>
        <a:xfrm flipV="1">
          <a:off x="9639300" y="13621513"/>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81026</xdr:rowOff>
    </xdr:from>
    <xdr:to>
      <xdr:col>46</xdr:col>
      <xdr:colOff>38100</xdr:colOff>
      <xdr:row>80</xdr:row>
      <xdr:rowOff>11176</xdr:rowOff>
    </xdr:to>
    <xdr:sp macro="" textlink="">
      <xdr:nvSpPr>
        <xdr:cNvPr id="266" name="楕円 265">
          <a:extLst>
            <a:ext uri="{FF2B5EF4-FFF2-40B4-BE49-F238E27FC236}">
              <a16:creationId xmlns:a16="http://schemas.microsoft.com/office/drawing/2014/main" id="{4C153AD2-3D06-4692-AD0A-034158CD1215}"/>
            </a:ext>
          </a:extLst>
        </xdr:cNvPr>
        <xdr:cNvSpPr/>
      </xdr:nvSpPr>
      <xdr:spPr>
        <a:xfrm>
          <a:off x="8699500" y="1362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104394</xdr:rowOff>
    </xdr:from>
    <xdr:to>
      <xdr:col>50</xdr:col>
      <xdr:colOff>114300</xdr:colOff>
      <xdr:row>79</xdr:row>
      <xdr:rowOff>131826</xdr:rowOff>
    </xdr:to>
    <xdr:cxnSp macro="">
      <xdr:nvCxnSpPr>
        <xdr:cNvPr id="267" name="直線コネクタ 266">
          <a:extLst>
            <a:ext uri="{FF2B5EF4-FFF2-40B4-BE49-F238E27FC236}">
              <a16:creationId xmlns:a16="http://schemas.microsoft.com/office/drawing/2014/main" id="{B7DBD875-D872-42DC-807B-7FEBBD558F29}"/>
            </a:ext>
          </a:extLst>
        </xdr:cNvPr>
        <xdr:cNvCxnSpPr/>
      </xdr:nvCxnSpPr>
      <xdr:spPr>
        <a:xfrm flipV="1">
          <a:off x="8750300" y="136489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147320</xdr:rowOff>
    </xdr:from>
    <xdr:to>
      <xdr:col>41</xdr:col>
      <xdr:colOff>101600</xdr:colOff>
      <xdr:row>79</xdr:row>
      <xdr:rowOff>77470</xdr:rowOff>
    </xdr:to>
    <xdr:sp macro="" textlink="">
      <xdr:nvSpPr>
        <xdr:cNvPr id="268" name="楕円 267">
          <a:extLst>
            <a:ext uri="{FF2B5EF4-FFF2-40B4-BE49-F238E27FC236}">
              <a16:creationId xmlns:a16="http://schemas.microsoft.com/office/drawing/2014/main" id="{D931E185-93F5-498F-80E1-A73EE1CDCC3A}"/>
            </a:ext>
          </a:extLst>
        </xdr:cNvPr>
        <xdr:cNvSpPr/>
      </xdr:nvSpPr>
      <xdr:spPr>
        <a:xfrm>
          <a:off x="78105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26670</xdr:rowOff>
    </xdr:from>
    <xdr:to>
      <xdr:col>45</xdr:col>
      <xdr:colOff>177800</xdr:colOff>
      <xdr:row>79</xdr:row>
      <xdr:rowOff>131826</xdr:rowOff>
    </xdr:to>
    <xdr:cxnSp macro="">
      <xdr:nvCxnSpPr>
        <xdr:cNvPr id="269" name="直線コネクタ 268">
          <a:extLst>
            <a:ext uri="{FF2B5EF4-FFF2-40B4-BE49-F238E27FC236}">
              <a16:creationId xmlns:a16="http://schemas.microsoft.com/office/drawing/2014/main" id="{E8353524-A0A3-4E21-B22C-741345D238ED}"/>
            </a:ext>
          </a:extLst>
        </xdr:cNvPr>
        <xdr:cNvCxnSpPr/>
      </xdr:nvCxnSpPr>
      <xdr:spPr>
        <a:xfrm>
          <a:off x="7861300" y="1357122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7874</xdr:rowOff>
    </xdr:from>
    <xdr:to>
      <xdr:col>36</xdr:col>
      <xdr:colOff>165100</xdr:colOff>
      <xdr:row>79</xdr:row>
      <xdr:rowOff>109474</xdr:rowOff>
    </xdr:to>
    <xdr:sp macro="" textlink="">
      <xdr:nvSpPr>
        <xdr:cNvPr id="270" name="楕円 269">
          <a:extLst>
            <a:ext uri="{FF2B5EF4-FFF2-40B4-BE49-F238E27FC236}">
              <a16:creationId xmlns:a16="http://schemas.microsoft.com/office/drawing/2014/main" id="{23B2E595-0571-494A-BF95-A0CC947B98FE}"/>
            </a:ext>
          </a:extLst>
        </xdr:cNvPr>
        <xdr:cNvSpPr/>
      </xdr:nvSpPr>
      <xdr:spPr>
        <a:xfrm>
          <a:off x="6921500" y="1355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26670</xdr:rowOff>
    </xdr:from>
    <xdr:to>
      <xdr:col>41</xdr:col>
      <xdr:colOff>50800</xdr:colOff>
      <xdr:row>79</xdr:row>
      <xdr:rowOff>58674</xdr:rowOff>
    </xdr:to>
    <xdr:cxnSp macro="">
      <xdr:nvCxnSpPr>
        <xdr:cNvPr id="271" name="直線コネクタ 270">
          <a:extLst>
            <a:ext uri="{FF2B5EF4-FFF2-40B4-BE49-F238E27FC236}">
              <a16:creationId xmlns:a16="http://schemas.microsoft.com/office/drawing/2014/main" id="{CCF8EFD9-B901-4FBA-BFBF-21F47A8EF274}"/>
            </a:ext>
          </a:extLst>
        </xdr:cNvPr>
        <xdr:cNvCxnSpPr/>
      </xdr:nvCxnSpPr>
      <xdr:spPr>
        <a:xfrm flipV="1">
          <a:off x="6972300" y="135712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xdr:rowOff>
    </xdr:from>
    <xdr:ext cx="469744" cy="259045"/>
    <xdr:sp macro="" textlink="">
      <xdr:nvSpPr>
        <xdr:cNvPr id="272" name="n_1aveValue【福祉施設】&#10;一人当たり面積">
          <a:extLst>
            <a:ext uri="{FF2B5EF4-FFF2-40B4-BE49-F238E27FC236}">
              <a16:creationId xmlns:a16="http://schemas.microsoft.com/office/drawing/2014/main" id="{189AA5B4-BC8F-4364-A5B5-7FB2BF86F9B6}"/>
            </a:ext>
          </a:extLst>
        </xdr:cNvPr>
        <xdr:cNvSpPr txBox="1"/>
      </xdr:nvSpPr>
      <xdr:spPr>
        <a:xfrm>
          <a:off x="9391727" y="1440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164609</xdr:rowOff>
    </xdr:from>
    <xdr:ext cx="469744" cy="259045"/>
    <xdr:sp macro="" textlink="">
      <xdr:nvSpPr>
        <xdr:cNvPr id="273" name="n_2aveValue【福祉施設】&#10;一人当たり面積">
          <a:extLst>
            <a:ext uri="{FF2B5EF4-FFF2-40B4-BE49-F238E27FC236}">
              <a16:creationId xmlns:a16="http://schemas.microsoft.com/office/drawing/2014/main" id="{B77C8D96-3791-4A0A-8D27-963B0B3BD31A}"/>
            </a:ext>
          </a:extLst>
        </xdr:cNvPr>
        <xdr:cNvSpPr txBox="1"/>
      </xdr:nvSpPr>
      <xdr:spPr>
        <a:xfrm>
          <a:off x="8515427" y="1439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132605</xdr:rowOff>
    </xdr:from>
    <xdr:ext cx="469744" cy="259045"/>
    <xdr:sp macro="" textlink="">
      <xdr:nvSpPr>
        <xdr:cNvPr id="274" name="n_3aveValue【福祉施設】&#10;一人当たり面積">
          <a:extLst>
            <a:ext uri="{FF2B5EF4-FFF2-40B4-BE49-F238E27FC236}">
              <a16:creationId xmlns:a16="http://schemas.microsoft.com/office/drawing/2014/main" id="{3F27FE0E-74CE-497B-891F-8A64AA281C14}"/>
            </a:ext>
          </a:extLst>
        </xdr:cNvPr>
        <xdr:cNvSpPr txBox="1"/>
      </xdr:nvSpPr>
      <xdr:spPr>
        <a:xfrm>
          <a:off x="7626427" y="1436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116603</xdr:rowOff>
    </xdr:from>
    <xdr:ext cx="469744" cy="259045"/>
    <xdr:sp macro="" textlink="">
      <xdr:nvSpPr>
        <xdr:cNvPr id="275" name="n_4aveValue【福祉施設】&#10;一人当たり面積">
          <a:extLst>
            <a:ext uri="{FF2B5EF4-FFF2-40B4-BE49-F238E27FC236}">
              <a16:creationId xmlns:a16="http://schemas.microsoft.com/office/drawing/2014/main" id="{A8890A53-D5F6-4AF4-9BCE-C0BB3E09D4CB}"/>
            </a:ext>
          </a:extLst>
        </xdr:cNvPr>
        <xdr:cNvSpPr txBox="1"/>
      </xdr:nvSpPr>
      <xdr:spPr>
        <a:xfrm>
          <a:off x="6737427" y="1434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271</xdr:rowOff>
    </xdr:from>
    <xdr:ext cx="469744" cy="259045"/>
    <xdr:sp macro="" textlink="">
      <xdr:nvSpPr>
        <xdr:cNvPr id="276" name="n_1mainValue【福祉施設】&#10;一人当たり面積">
          <a:extLst>
            <a:ext uri="{FF2B5EF4-FFF2-40B4-BE49-F238E27FC236}">
              <a16:creationId xmlns:a16="http://schemas.microsoft.com/office/drawing/2014/main" id="{CEC2E6CC-5733-4FD8-BAC2-6CB48F531FF2}"/>
            </a:ext>
          </a:extLst>
        </xdr:cNvPr>
        <xdr:cNvSpPr txBox="1"/>
      </xdr:nvSpPr>
      <xdr:spPr>
        <a:xfrm>
          <a:off x="9391727" y="1337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27703</xdr:rowOff>
    </xdr:from>
    <xdr:ext cx="469744" cy="259045"/>
    <xdr:sp macro="" textlink="">
      <xdr:nvSpPr>
        <xdr:cNvPr id="277" name="n_2mainValue【福祉施設】&#10;一人当たり面積">
          <a:extLst>
            <a:ext uri="{FF2B5EF4-FFF2-40B4-BE49-F238E27FC236}">
              <a16:creationId xmlns:a16="http://schemas.microsoft.com/office/drawing/2014/main" id="{91121C30-BC8B-4ADA-9A26-D3AF316D702C}"/>
            </a:ext>
          </a:extLst>
        </xdr:cNvPr>
        <xdr:cNvSpPr txBox="1"/>
      </xdr:nvSpPr>
      <xdr:spPr>
        <a:xfrm>
          <a:off x="8515427" y="1340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93997</xdr:rowOff>
    </xdr:from>
    <xdr:ext cx="469744" cy="259045"/>
    <xdr:sp macro="" textlink="">
      <xdr:nvSpPr>
        <xdr:cNvPr id="278" name="n_3mainValue【福祉施設】&#10;一人当たり面積">
          <a:extLst>
            <a:ext uri="{FF2B5EF4-FFF2-40B4-BE49-F238E27FC236}">
              <a16:creationId xmlns:a16="http://schemas.microsoft.com/office/drawing/2014/main" id="{081E685B-CB57-48B0-B4DB-4F662B42C7AF}"/>
            </a:ext>
          </a:extLst>
        </xdr:cNvPr>
        <xdr:cNvSpPr txBox="1"/>
      </xdr:nvSpPr>
      <xdr:spPr>
        <a:xfrm>
          <a:off x="7626427" y="1329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126001</xdr:rowOff>
    </xdr:from>
    <xdr:ext cx="469744" cy="259045"/>
    <xdr:sp macro="" textlink="">
      <xdr:nvSpPr>
        <xdr:cNvPr id="279" name="n_4mainValue【福祉施設】&#10;一人当たり面積">
          <a:extLst>
            <a:ext uri="{FF2B5EF4-FFF2-40B4-BE49-F238E27FC236}">
              <a16:creationId xmlns:a16="http://schemas.microsoft.com/office/drawing/2014/main" id="{AA2464CB-364B-45E8-8A9D-76EBBDD7D07A}"/>
            </a:ext>
          </a:extLst>
        </xdr:cNvPr>
        <xdr:cNvSpPr txBox="1"/>
      </xdr:nvSpPr>
      <xdr:spPr>
        <a:xfrm>
          <a:off x="6737427" y="1332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F12FC2AE-045F-48E8-A41C-D71CBC40EF0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8867A865-D0B0-4B9B-9A22-4B77ADF2A2C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F1EA3F71-4B31-4936-9872-EE5DCBA174E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314D38C3-6EAE-400C-ACFF-A5C76619305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546CAE9D-27E0-44FA-8CEA-723374E74FE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9E6A647C-1A12-49C4-8D64-B27FCA5FDF2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CDA97320-2711-4274-8ACB-8EF5B59233F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E9F797A9-01A3-479A-9356-1B44F2F1E3B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a:extLst>
            <a:ext uri="{FF2B5EF4-FFF2-40B4-BE49-F238E27FC236}">
              <a16:creationId xmlns:a16="http://schemas.microsoft.com/office/drawing/2014/main" id="{09F4C5BB-72AD-4120-869A-2427A7EF368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a:extLst>
            <a:ext uri="{FF2B5EF4-FFF2-40B4-BE49-F238E27FC236}">
              <a16:creationId xmlns:a16="http://schemas.microsoft.com/office/drawing/2014/main" id="{992F1A91-07EB-4075-A46E-78BD38A2AEA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a:extLst>
            <a:ext uri="{FF2B5EF4-FFF2-40B4-BE49-F238E27FC236}">
              <a16:creationId xmlns:a16="http://schemas.microsoft.com/office/drawing/2014/main" id="{24A8D9A3-E543-4237-8C5B-A065726109C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1" name="直線コネクタ 290">
          <a:extLst>
            <a:ext uri="{FF2B5EF4-FFF2-40B4-BE49-F238E27FC236}">
              <a16:creationId xmlns:a16="http://schemas.microsoft.com/office/drawing/2014/main" id="{FC082944-0066-4B3F-8977-2D7FBFF91538}"/>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2" name="テキスト ボックス 291">
          <a:extLst>
            <a:ext uri="{FF2B5EF4-FFF2-40B4-BE49-F238E27FC236}">
              <a16:creationId xmlns:a16="http://schemas.microsoft.com/office/drawing/2014/main" id="{266F2F3C-BE09-4065-B057-8CE935B46868}"/>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3" name="直線コネクタ 292">
          <a:extLst>
            <a:ext uri="{FF2B5EF4-FFF2-40B4-BE49-F238E27FC236}">
              <a16:creationId xmlns:a16="http://schemas.microsoft.com/office/drawing/2014/main" id="{2109A48F-6CC7-47D0-8883-01AC8EA1882C}"/>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4" name="テキスト ボックス 293">
          <a:extLst>
            <a:ext uri="{FF2B5EF4-FFF2-40B4-BE49-F238E27FC236}">
              <a16:creationId xmlns:a16="http://schemas.microsoft.com/office/drawing/2014/main" id="{614A7C3E-B093-49A1-AC14-F4FEC4B599A8}"/>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5" name="直線コネクタ 294">
          <a:extLst>
            <a:ext uri="{FF2B5EF4-FFF2-40B4-BE49-F238E27FC236}">
              <a16:creationId xmlns:a16="http://schemas.microsoft.com/office/drawing/2014/main" id="{B4EE4A74-EB2D-44D3-832C-A8540B8DE1F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6" name="テキスト ボックス 295">
          <a:extLst>
            <a:ext uri="{FF2B5EF4-FFF2-40B4-BE49-F238E27FC236}">
              <a16:creationId xmlns:a16="http://schemas.microsoft.com/office/drawing/2014/main" id="{8DF6D343-A74A-416F-8FE4-2ABDA4203264}"/>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7" name="直線コネクタ 296">
          <a:extLst>
            <a:ext uri="{FF2B5EF4-FFF2-40B4-BE49-F238E27FC236}">
              <a16:creationId xmlns:a16="http://schemas.microsoft.com/office/drawing/2014/main" id="{208B273D-0452-4C20-8C6D-A4895E40BA77}"/>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8" name="テキスト ボックス 297">
          <a:extLst>
            <a:ext uri="{FF2B5EF4-FFF2-40B4-BE49-F238E27FC236}">
              <a16:creationId xmlns:a16="http://schemas.microsoft.com/office/drawing/2014/main" id="{436DC3A5-7786-4E82-9A97-DA9A7E4F9613}"/>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9" name="直線コネクタ 298">
          <a:extLst>
            <a:ext uri="{FF2B5EF4-FFF2-40B4-BE49-F238E27FC236}">
              <a16:creationId xmlns:a16="http://schemas.microsoft.com/office/drawing/2014/main" id="{F7D56986-0A86-4339-8BFA-AD8966784DB8}"/>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0" name="テキスト ボックス 299">
          <a:extLst>
            <a:ext uri="{FF2B5EF4-FFF2-40B4-BE49-F238E27FC236}">
              <a16:creationId xmlns:a16="http://schemas.microsoft.com/office/drawing/2014/main" id="{5CCDB0E4-4EA0-4A27-BA36-D8CAC2537EB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1" name="直線コネクタ 300">
          <a:extLst>
            <a:ext uri="{FF2B5EF4-FFF2-40B4-BE49-F238E27FC236}">
              <a16:creationId xmlns:a16="http://schemas.microsoft.com/office/drawing/2014/main" id="{18BC0E5D-07F0-470F-9D56-79C0015E8BEB}"/>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2" name="テキスト ボックス 301">
          <a:extLst>
            <a:ext uri="{FF2B5EF4-FFF2-40B4-BE49-F238E27FC236}">
              <a16:creationId xmlns:a16="http://schemas.microsoft.com/office/drawing/2014/main" id="{E3E1A7D8-CC74-4D19-B5BC-AFCE6E9F75F6}"/>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6CE4B599-4DA8-41AA-83DE-EC402E75FFF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a:extLst>
            <a:ext uri="{FF2B5EF4-FFF2-40B4-BE49-F238E27FC236}">
              <a16:creationId xmlns:a16="http://schemas.microsoft.com/office/drawing/2014/main" id="{D8F1CF9B-C6AA-4543-81E2-9BC0F394EBE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156211</xdr:rowOff>
    </xdr:from>
    <xdr:to>
      <xdr:col>24</xdr:col>
      <xdr:colOff>62865</xdr:colOff>
      <xdr:row>109</xdr:row>
      <xdr:rowOff>35379</xdr:rowOff>
    </xdr:to>
    <xdr:cxnSp macro="">
      <xdr:nvCxnSpPr>
        <xdr:cNvPr id="305" name="直線コネクタ 304">
          <a:extLst>
            <a:ext uri="{FF2B5EF4-FFF2-40B4-BE49-F238E27FC236}">
              <a16:creationId xmlns:a16="http://schemas.microsoft.com/office/drawing/2014/main" id="{8BAD3E5C-FB90-4651-A14F-87052C060E40}"/>
            </a:ext>
          </a:extLst>
        </xdr:cNvPr>
        <xdr:cNvCxnSpPr/>
      </xdr:nvCxnSpPr>
      <xdr:spPr>
        <a:xfrm flipV="1">
          <a:off x="4634865" y="1730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6" name="【市民会館】&#10;有形固定資産減価償却率最小値テキスト">
          <a:extLst>
            <a:ext uri="{FF2B5EF4-FFF2-40B4-BE49-F238E27FC236}">
              <a16:creationId xmlns:a16="http://schemas.microsoft.com/office/drawing/2014/main" id="{EAB2FAFC-2164-49AA-BE9C-AC912F38BF85}"/>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7" name="直線コネクタ 306">
          <a:extLst>
            <a:ext uri="{FF2B5EF4-FFF2-40B4-BE49-F238E27FC236}">
              <a16:creationId xmlns:a16="http://schemas.microsoft.com/office/drawing/2014/main" id="{093AD123-9CDE-47E6-8396-82F3A85F5821}"/>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102888</xdr:rowOff>
    </xdr:from>
    <xdr:ext cx="405111" cy="259045"/>
    <xdr:sp macro="" textlink="">
      <xdr:nvSpPr>
        <xdr:cNvPr id="308" name="【市民会館】&#10;有形固定資産減価償却率最大値テキスト">
          <a:extLst>
            <a:ext uri="{FF2B5EF4-FFF2-40B4-BE49-F238E27FC236}">
              <a16:creationId xmlns:a16="http://schemas.microsoft.com/office/drawing/2014/main" id="{8A441D0F-66BA-4813-BEB5-E7BC288239F2}"/>
            </a:ext>
          </a:extLst>
        </xdr:cNvPr>
        <xdr:cNvSpPr txBox="1"/>
      </xdr:nvSpPr>
      <xdr:spPr>
        <a:xfrm>
          <a:off x="46736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156211</xdr:rowOff>
    </xdr:from>
    <xdr:to>
      <xdr:col>24</xdr:col>
      <xdr:colOff>152400</xdr:colOff>
      <xdr:row>100</xdr:row>
      <xdr:rowOff>156211</xdr:rowOff>
    </xdr:to>
    <xdr:cxnSp macro="">
      <xdr:nvCxnSpPr>
        <xdr:cNvPr id="309" name="直線コネクタ 308">
          <a:extLst>
            <a:ext uri="{FF2B5EF4-FFF2-40B4-BE49-F238E27FC236}">
              <a16:creationId xmlns:a16="http://schemas.microsoft.com/office/drawing/2014/main" id="{1E6CA709-290A-49A0-8D6F-D1FF556E9048}"/>
            </a:ext>
          </a:extLst>
        </xdr:cNvPr>
        <xdr:cNvCxnSpPr/>
      </xdr:nvCxnSpPr>
      <xdr:spPr>
        <a:xfrm>
          <a:off x="4546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72407</xdr:rowOff>
    </xdr:from>
    <xdr:ext cx="405111" cy="259045"/>
    <xdr:sp macro="" textlink="">
      <xdr:nvSpPr>
        <xdr:cNvPr id="310" name="【市民会館】&#10;有形固定資産減価償却率平均値テキスト">
          <a:extLst>
            <a:ext uri="{FF2B5EF4-FFF2-40B4-BE49-F238E27FC236}">
              <a16:creationId xmlns:a16="http://schemas.microsoft.com/office/drawing/2014/main" id="{1D735331-8C7E-4B18-A0E2-311543F8DBA9}"/>
            </a:ext>
          </a:extLst>
        </xdr:cNvPr>
        <xdr:cNvSpPr txBox="1"/>
      </xdr:nvSpPr>
      <xdr:spPr>
        <a:xfrm>
          <a:off x="4673600" y="1790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311" name="フローチャート: 判断 310">
          <a:extLst>
            <a:ext uri="{FF2B5EF4-FFF2-40B4-BE49-F238E27FC236}">
              <a16:creationId xmlns:a16="http://schemas.microsoft.com/office/drawing/2014/main" id="{3343E20E-4776-4775-84F5-1E22B5005474}"/>
            </a:ext>
          </a:extLst>
        </xdr:cNvPr>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27032</xdr:rowOff>
    </xdr:from>
    <xdr:to>
      <xdr:col>20</xdr:col>
      <xdr:colOff>38100</xdr:colOff>
      <xdr:row>104</xdr:row>
      <xdr:rowOff>128632</xdr:rowOff>
    </xdr:to>
    <xdr:sp macro="" textlink="">
      <xdr:nvSpPr>
        <xdr:cNvPr id="312" name="フローチャート: 判断 311">
          <a:extLst>
            <a:ext uri="{FF2B5EF4-FFF2-40B4-BE49-F238E27FC236}">
              <a16:creationId xmlns:a16="http://schemas.microsoft.com/office/drawing/2014/main" id="{F3ED95EC-8B63-4B0D-99E0-D8D27AACBC11}"/>
            </a:ext>
          </a:extLst>
        </xdr:cNvPr>
        <xdr:cNvSpPr/>
      </xdr:nvSpPr>
      <xdr:spPr>
        <a:xfrm>
          <a:off x="3746500" y="1785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169092</xdr:rowOff>
    </xdr:from>
    <xdr:to>
      <xdr:col>15</xdr:col>
      <xdr:colOff>101600</xdr:colOff>
      <xdr:row>104</xdr:row>
      <xdr:rowOff>99242</xdr:rowOff>
    </xdr:to>
    <xdr:sp macro="" textlink="">
      <xdr:nvSpPr>
        <xdr:cNvPr id="313" name="フローチャート: 判断 312">
          <a:extLst>
            <a:ext uri="{FF2B5EF4-FFF2-40B4-BE49-F238E27FC236}">
              <a16:creationId xmlns:a16="http://schemas.microsoft.com/office/drawing/2014/main" id="{BAA057AB-A122-4B9E-B9C5-188012EDB577}"/>
            </a:ext>
          </a:extLst>
        </xdr:cNvPr>
        <xdr:cNvSpPr/>
      </xdr:nvSpPr>
      <xdr:spPr>
        <a:xfrm>
          <a:off x="28575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40095</xdr:rowOff>
    </xdr:from>
    <xdr:to>
      <xdr:col>10</xdr:col>
      <xdr:colOff>165100</xdr:colOff>
      <xdr:row>104</xdr:row>
      <xdr:rowOff>141695</xdr:rowOff>
    </xdr:to>
    <xdr:sp macro="" textlink="">
      <xdr:nvSpPr>
        <xdr:cNvPr id="314" name="フローチャート: 判断 313">
          <a:extLst>
            <a:ext uri="{FF2B5EF4-FFF2-40B4-BE49-F238E27FC236}">
              <a16:creationId xmlns:a16="http://schemas.microsoft.com/office/drawing/2014/main" id="{FD1BA8B8-6F13-49C2-ABC3-D9C9893E593D}"/>
            </a:ext>
          </a:extLst>
        </xdr:cNvPr>
        <xdr:cNvSpPr/>
      </xdr:nvSpPr>
      <xdr:spPr>
        <a:xfrm>
          <a:off x="1968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67855</xdr:rowOff>
    </xdr:from>
    <xdr:to>
      <xdr:col>6</xdr:col>
      <xdr:colOff>38100</xdr:colOff>
      <xdr:row>104</xdr:row>
      <xdr:rowOff>169455</xdr:rowOff>
    </xdr:to>
    <xdr:sp macro="" textlink="">
      <xdr:nvSpPr>
        <xdr:cNvPr id="315" name="フローチャート: 判断 314">
          <a:extLst>
            <a:ext uri="{FF2B5EF4-FFF2-40B4-BE49-F238E27FC236}">
              <a16:creationId xmlns:a16="http://schemas.microsoft.com/office/drawing/2014/main" id="{6E95A90D-4E7A-41D0-807B-043B2CDDA5A7}"/>
            </a:ext>
          </a:extLst>
        </xdr:cNvPr>
        <xdr:cNvSpPr/>
      </xdr:nvSpPr>
      <xdr:spPr>
        <a:xfrm>
          <a:off x="1079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696AB7D9-79F9-478C-B388-045F0AFD4F4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2CCEA2CD-6F68-4362-B4C7-AC7BC509576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25878E61-78B3-478B-A615-617DE149C73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B19FF2AF-867A-443F-A1D2-C13F83A5864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2722ACE9-EE17-4290-B2D3-1FE8566C707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131536</xdr:rowOff>
    </xdr:from>
    <xdr:to>
      <xdr:col>24</xdr:col>
      <xdr:colOff>114300</xdr:colOff>
      <xdr:row>101</xdr:row>
      <xdr:rowOff>61686</xdr:rowOff>
    </xdr:to>
    <xdr:sp macro="" textlink="">
      <xdr:nvSpPr>
        <xdr:cNvPr id="321" name="楕円 320">
          <a:extLst>
            <a:ext uri="{FF2B5EF4-FFF2-40B4-BE49-F238E27FC236}">
              <a16:creationId xmlns:a16="http://schemas.microsoft.com/office/drawing/2014/main" id="{DB7574FD-2A53-47C5-BF1C-8D1BE2287FE8}"/>
            </a:ext>
          </a:extLst>
        </xdr:cNvPr>
        <xdr:cNvSpPr/>
      </xdr:nvSpPr>
      <xdr:spPr>
        <a:xfrm>
          <a:off x="4584700" y="1727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58437</xdr:rowOff>
    </xdr:from>
    <xdr:ext cx="405111" cy="259045"/>
    <xdr:sp macro="" textlink="">
      <xdr:nvSpPr>
        <xdr:cNvPr id="322" name="【市民会館】&#10;有形固定資産減価償却率該当値テキスト">
          <a:extLst>
            <a:ext uri="{FF2B5EF4-FFF2-40B4-BE49-F238E27FC236}">
              <a16:creationId xmlns:a16="http://schemas.microsoft.com/office/drawing/2014/main" id="{772A1A41-1E42-42DB-9364-6D01166204C9}"/>
            </a:ext>
          </a:extLst>
        </xdr:cNvPr>
        <xdr:cNvSpPr txBox="1"/>
      </xdr:nvSpPr>
      <xdr:spPr>
        <a:xfrm>
          <a:off x="4673600" y="17203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72752</xdr:rowOff>
    </xdr:from>
    <xdr:to>
      <xdr:col>20</xdr:col>
      <xdr:colOff>38100</xdr:colOff>
      <xdr:row>101</xdr:row>
      <xdr:rowOff>2902</xdr:rowOff>
    </xdr:to>
    <xdr:sp macro="" textlink="">
      <xdr:nvSpPr>
        <xdr:cNvPr id="323" name="楕円 322">
          <a:extLst>
            <a:ext uri="{FF2B5EF4-FFF2-40B4-BE49-F238E27FC236}">
              <a16:creationId xmlns:a16="http://schemas.microsoft.com/office/drawing/2014/main" id="{0B636A9D-2C37-47FD-8ED6-AC65C61C597D}"/>
            </a:ext>
          </a:extLst>
        </xdr:cNvPr>
        <xdr:cNvSpPr/>
      </xdr:nvSpPr>
      <xdr:spPr>
        <a:xfrm>
          <a:off x="3746500" y="1721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123552</xdr:rowOff>
    </xdr:from>
    <xdr:to>
      <xdr:col>24</xdr:col>
      <xdr:colOff>63500</xdr:colOff>
      <xdr:row>101</xdr:row>
      <xdr:rowOff>10886</xdr:rowOff>
    </xdr:to>
    <xdr:cxnSp macro="">
      <xdr:nvCxnSpPr>
        <xdr:cNvPr id="324" name="直線コネクタ 323">
          <a:extLst>
            <a:ext uri="{FF2B5EF4-FFF2-40B4-BE49-F238E27FC236}">
              <a16:creationId xmlns:a16="http://schemas.microsoft.com/office/drawing/2014/main" id="{BAD4833B-2BD4-40E8-9127-BABD753AAE39}"/>
            </a:ext>
          </a:extLst>
        </xdr:cNvPr>
        <xdr:cNvCxnSpPr/>
      </xdr:nvCxnSpPr>
      <xdr:spPr>
        <a:xfrm>
          <a:off x="3797300" y="17268552"/>
          <a:ext cx="8382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13970</xdr:rowOff>
    </xdr:from>
    <xdr:to>
      <xdr:col>15</xdr:col>
      <xdr:colOff>101600</xdr:colOff>
      <xdr:row>100</xdr:row>
      <xdr:rowOff>115570</xdr:rowOff>
    </xdr:to>
    <xdr:sp macro="" textlink="">
      <xdr:nvSpPr>
        <xdr:cNvPr id="325" name="楕円 324">
          <a:extLst>
            <a:ext uri="{FF2B5EF4-FFF2-40B4-BE49-F238E27FC236}">
              <a16:creationId xmlns:a16="http://schemas.microsoft.com/office/drawing/2014/main" id="{330D9C17-2449-47E4-9BEE-1A20CA6F4472}"/>
            </a:ext>
          </a:extLst>
        </xdr:cNvPr>
        <xdr:cNvSpPr/>
      </xdr:nvSpPr>
      <xdr:spPr>
        <a:xfrm>
          <a:off x="2857500" y="1715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64770</xdr:rowOff>
    </xdr:from>
    <xdr:to>
      <xdr:col>19</xdr:col>
      <xdr:colOff>177800</xdr:colOff>
      <xdr:row>100</xdr:row>
      <xdr:rowOff>123552</xdr:rowOff>
    </xdr:to>
    <xdr:cxnSp macro="">
      <xdr:nvCxnSpPr>
        <xdr:cNvPr id="326" name="直線コネクタ 325">
          <a:extLst>
            <a:ext uri="{FF2B5EF4-FFF2-40B4-BE49-F238E27FC236}">
              <a16:creationId xmlns:a16="http://schemas.microsoft.com/office/drawing/2014/main" id="{A257704E-8B21-4D1A-AEA5-80F0585E0104}"/>
            </a:ext>
          </a:extLst>
        </xdr:cNvPr>
        <xdr:cNvCxnSpPr/>
      </xdr:nvCxnSpPr>
      <xdr:spPr>
        <a:xfrm>
          <a:off x="2908300" y="17209770"/>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125005</xdr:rowOff>
    </xdr:from>
    <xdr:to>
      <xdr:col>10</xdr:col>
      <xdr:colOff>165100</xdr:colOff>
      <xdr:row>100</xdr:row>
      <xdr:rowOff>55155</xdr:rowOff>
    </xdr:to>
    <xdr:sp macro="" textlink="">
      <xdr:nvSpPr>
        <xdr:cNvPr id="327" name="楕円 326">
          <a:extLst>
            <a:ext uri="{FF2B5EF4-FFF2-40B4-BE49-F238E27FC236}">
              <a16:creationId xmlns:a16="http://schemas.microsoft.com/office/drawing/2014/main" id="{DFA794A1-7480-4C23-9605-20513A4C9CEE}"/>
            </a:ext>
          </a:extLst>
        </xdr:cNvPr>
        <xdr:cNvSpPr/>
      </xdr:nvSpPr>
      <xdr:spPr>
        <a:xfrm>
          <a:off x="1968500" y="1709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4355</xdr:rowOff>
    </xdr:from>
    <xdr:to>
      <xdr:col>15</xdr:col>
      <xdr:colOff>50800</xdr:colOff>
      <xdr:row>100</xdr:row>
      <xdr:rowOff>64770</xdr:rowOff>
    </xdr:to>
    <xdr:cxnSp macro="">
      <xdr:nvCxnSpPr>
        <xdr:cNvPr id="328" name="直線コネクタ 327">
          <a:extLst>
            <a:ext uri="{FF2B5EF4-FFF2-40B4-BE49-F238E27FC236}">
              <a16:creationId xmlns:a16="http://schemas.microsoft.com/office/drawing/2014/main" id="{53C46A9B-BB47-4079-AEFF-C30CF00F46F2}"/>
            </a:ext>
          </a:extLst>
        </xdr:cNvPr>
        <xdr:cNvCxnSpPr/>
      </xdr:nvCxnSpPr>
      <xdr:spPr>
        <a:xfrm>
          <a:off x="2019300" y="17149355"/>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48261</xdr:rowOff>
    </xdr:from>
    <xdr:to>
      <xdr:col>6</xdr:col>
      <xdr:colOff>38100</xdr:colOff>
      <xdr:row>108</xdr:row>
      <xdr:rowOff>149861</xdr:rowOff>
    </xdr:to>
    <xdr:sp macro="" textlink="">
      <xdr:nvSpPr>
        <xdr:cNvPr id="329" name="楕円 328">
          <a:extLst>
            <a:ext uri="{FF2B5EF4-FFF2-40B4-BE49-F238E27FC236}">
              <a16:creationId xmlns:a16="http://schemas.microsoft.com/office/drawing/2014/main" id="{53781E47-D111-4C37-A073-2CC31F82A9E9}"/>
            </a:ext>
          </a:extLst>
        </xdr:cNvPr>
        <xdr:cNvSpPr/>
      </xdr:nvSpPr>
      <xdr:spPr>
        <a:xfrm>
          <a:off x="1079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4355</xdr:rowOff>
    </xdr:from>
    <xdr:to>
      <xdr:col>10</xdr:col>
      <xdr:colOff>114300</xdr:colOff>
      <xdr:row>108</xdr:row>
      <xdr:rowOff>99061</xdr:rowOff>
    </xdr:to>
    <xdr:cxnSp macro="">
      <xdr:nvCxnSpPr>
        <xdr:cNvPr id="330" name="直線コネクタ 329">
          <a:extLst>
            <a:ext uri="{FF2B5EF4-FFF2-40B4-BE49-F238E27FC236}">
              <a16:creationId xmlns:a16="http://schemas.microsoft.com/office/drawing/2014/main" id="{07A54089-BF61-43F7-8A3D-4A338657A010}"/>
            </a:ext>
          </a:extLst>
        </xdr:cNvPr>
        <xdr:cNvCxnSpPr/>
      </xdr:nvCxnSpPr>
      <xdr:spPr>
        <a:xfrm flipV="1">
          <a:off x="1130300" y="17149355"/>
          <a:ext cx="889000" cy="146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119759</xdr:rowOff>
    </xdr:from>
    <xdr:ext cx="405111" cy="259045"/>
    <xdr:sp macro="" textlink="">
      <xdr:nvSpPr>
        <xdr:cNvPr id="331" name="n_1aveValue【市民会館】&#10;有形固定資産減価償却率">
          <a:extLst>
            <a:ext uri="{FF2B5EF4-FFF2-40B4-BE49-F238E27FC236}">
              <a16:creationId xmlns:a16="http://schemas.microsoft.com/office/drawing/2014/main" id="{9A07CF5D-87CB-469E-83A0-FCD0DE07102C}"/>
            </a:ext>
          </a:extLst>
        </xdr:cNvPr>
        <xdr:cNvSpPr txBox="1"/>
      </xdr:nvSpPr>
      <xdr:spPr>
        <a:xfrm>
          <a:off x="3582044" y="1795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90369</xdr:rowOff>
    </xdr:from>
    <xdr:ext cx="405111" cy="259045"/>
    <xdr:sp macro="" textlink="">
      <xdr:nvSpPr>
        <xdr:cNvPr id="332" name="n_2aveValue【市民会館】&#10;有形固定資産減価償却率">
          <a:extLst>
            <a:ext uri="{FF2B5EF4-FFF2-40B4-BE49-F238E27FC236}">
              <a16:creationId xmlns:a16="http://schemas.microsoft.com/office/drawing/2014/main" id="{25DDD6BC-54DA-4566-BF59-A245EA0562DC}"/>
            </a:ext>
          </a:extLst>
        </xdr:cNvPr>
        <xdr:cNvSpPr txBox="1"/>
      </xdr:nvSpPr>
      <xdr:spPr>
        <a:xfrm>
          <a:off x="2705744" y="17921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132822</xdr:rowOff>
    </xdr:from>
    <xdr:ext cx="405111" cy="259045"/>
    <xdr:sp macro="" textlink="">
      <xdr:nvSpPr>
        <xdr:cNvPr id="333" name="n_3aveValue【市民会館】&#10;有形固定資産減価償却率">
          <a:extLst>
            <a:ext uri="{FF2B5EF4-FFF2-40B4-BE49-F238E27FC236}">
              <a16:creationId xmlns:a16="http://schemas.microsoft.com/office/drawing/2014/main" id="{32934BBD-64AB-49A9-AEA6-99550058803C}"/>
            </a:ext>
          </a:extLst>
        </xdr:cNvPr>
        <xdr:cNvSpPr txBox="1"/>
      </xdr:nvSpPr>
      <xdr:spPr>
        <a:xfrm>
          <a:off x="18167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14532</xdr:rowOff>
    </xdr:from>
    <xdr:ext cx="405111" cy="259045"/>
    <xdr:sp macro="" textlink="">
      <xdr:nvSpPr>
        <xdr:cNvPr id="334" name="n_4aveValue【市民会館】&#10;有形固定資産減価償却率">
          <a:extLst>
            <a:ext uri="{FF2B5EF4-FFF2-40B4-BE49-F238E27FC236}">
              <a16:creationId xmlns:a16="http://schemas.microsoft.com/office/drawing/2014/main" id="{0905A065-3F8D-4988-9ECF-255C73B2D74D}"/>
            </a:ext>
          </a:extLst>
        </xdr:cNvPr>
        <xdr:cNvSpPr txBox="1"/>
      </xdr:nvSpPr>
      <xdr:spPr>
        <a:xfrm>
          <a:off x="927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19429</xdr:rowOff>
    </xdr:from>
    <xdr:ext cx="405111" cy="259045"/>
    <xdr:sp macro="" textlink="">
      <xdr:nvSpPr>
        <xdr:cNvPr id="335" name="n_1mainValue【市民会館】&#10;有形固定資産減価償却率">
          <a:extLst>
            <a:ext uri="{FF2B5EF4-FFF2-40B4-BE49-F238E27FC236}">
              <a16:creationId xmlns:a16="http://schemas.microsoft.com/office/drawing/2014/main" id="{8DF54963-5853-4BE3-854A-A0BCC81527B0}"/>
            </a:ext>
          </a:extLst>
        </xdr:cNvPr>
        <xdr:cNvSpPr txBox="1"/>
      </xdr:nvSpPr>
      <xdr:spPr>
        <a:xfrm>
          <a:off x="3582044" y="16992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132097</xdr:rowOff>
    </xdr:from>
    <xdr:ext cx="340478" cy="259045"/>
    <xdr:sp macro="" textlink="">
      <xdr:nvSpPr>
        <xdr:cNvPr id="336" name="n_2mainValue【市民会館】&#10;有形固定資産減価償却率">
          <a:extLst>
            <a:ext uri="{FF2B5EF4-FFF2-40B4-BE49-F238E27FC236}">
              <a16:creationId xmlns:a16="http://schemas.microsoft.com/office/drawing/2014/main" id="{6FFA997C-B885-44FF-B8EE-85F00EC2BD54}"/>
            </a:ext>
          </a:extLst>
        </xdr:cNvPr>
        <xdr:cNvSpPr txBox="1"/>
      </xdr:nvSpPr>
      <xdr:spPr>
        <a:xfrm>
          <a:off x="2738061" y="169341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71682</xdr:rowOff>
    </xdr:from>
    <xdr:ext cx="340478" cy="259045"/>
    <xdr:sp macro="" textlink="">
      <xdr:nvSpPr>
        <xdr:cNvPr id="337" name="n_3mainValue【市民会館】&#10;有形固定資産減価償却率">
          <a:extLst>
            <a:ext uri="{FF2B5EF4-FFF2-40B4-BE49-F238E27FC236}">
              <a16:creationId xmlns:a16="http://schemas.microsoft.com/office/drawing/2014/main" id="{160730C4-8FF9-4771-888B-2BC82C8BBFDE}"/>
            </a:ext>
          </a:extLst>
        </xdr:cNvPr>
        <xdr:cNvSpPr txBox="1"/>
      </xdr:nvSpPr>
      <xdr:spPr>
        <a:xfrm>
          <a:off x="1849061" y="168737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140988</xdr:rowOff>
    </xdr:from>
    <xdr:ext cx="405111" cy="259045"/>
    <xdr:sp macro="" textlink="">
      <xdr:nvSpPr>
        <xdr:cNvPr id="338" name="n_4mainValue【市民会館】&#10;有形固定資産減価償却率">
          <a:extLst>
            <a:ext uri="{FF2B5EF4-FFF2-40B4-BE49-F238E27FC236}">
              <a16:creationId xmlns:a16="http://schemas.microsoft.com/office/drawing/2014/main" id="{DFEBB7EE-BD4A-49C7-A484-9D44609D5447}"/>
            </a:ext>
          </a:extLst>
        </xdr:cNvPr>
        <xdr:cNvSpPr txBox="1"/>
      </xdr:nvSpPr>
      <xdr:spPr>
        <a:xfrm>
          <a:off x="927744" y="1865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BFD68903-E106-424B-AEAB-68BD0933766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1C147239-9E90-4B90-8188-54C62068ECD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E33495B7-15E7-40BF-BF19-EC3AE862465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3061E77C-3AAE-4F0E-8680-EC26DCF4F9D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1BE8456E-EFD9-4FD7-AC5C-8AD3F997CC9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2E78A7DC-8C3D-4466-A647-C068400D1B5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3789ECEC-3F14-4B9B-84F6-123CF4B2C94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0095FCFB-7677-4B48-8EC9-1ECF23909FA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a:extLst>
            <a:ext uri="{FF2B5EF4-FFF2-40B4-BE49-F238E27FC236}">
              <a16:creationId xmlns:a16="http://schemas.microsoft.com/office/drawing/2014/main" id="{02B7D7E0-D478-4F23-89C0-2BB21731112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a:extLst>
            <a:ext uri="{FF2B5EF4-FFF2-40B4-BE49-F238E27FC236}">
              <a16:creationId xmlns:a16="http://schemas.microsoft.com/office/drawing/2014/main" id="{EFA32F70-A17A-4FF1-A7B8-D4B635E64E7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9" name="直線コネクタ 348">
          <a:extLst>
            <a:ext uri="{FF2B5EF4-FFF2-40B4-BE49-F238E27FC236}">
              <a16:creationId xmlns:a16="http://schemas.microsoft.com/office/drawing/2014/main" id="{AA54A804-70D1-4CA5-A82E-CAFF20571E0C}"/>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0" name="テキスト ボックス 349">
          <a:extLst>
            <a:ext uri="{FF2B5EF4-FFF2-40B4-BE49-F238E27FC236}">
              <a16:creationId xmlns:a16="http://schemas.microsoft.com/office/drawing/2014/main" id="{1A407040-69D8-43BB-ACAB-FEAF86469A33}"/>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1" name="直線コネクタ 350">
          <a:extLst>
            <a:ext uri="{FF2B5EF4-FFF2-40B4-BE49-F238E27FC236}">
              <a16:creationId xmlns:a16="http://schemas.microsoft.com/office/drawing/2014/main" id="{5268B3D3-8FD5-45C9-B7E7-C0E753DA28B8}"/>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2" name="テキスト ボックス 351">
          <a:extLst>
            <a:ext uri="{FF2B5EF4-FFF2-40B4-BE49-F238E27FC236}">
              <a16:creationId xmlns:a16="http://schemas.microsoft.com/office/drawing/2014/main" id="{14EB687D-0A22-4E08-87E7-947EE2929E4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a:extLst>
            <a:ext uri="{FF2B5EF4-FFF2-40B4-BE49-F238E27FC236}">
              <a16:creationId xmlns:a16="http://schemas.microsoft.com/office/drawing/2014/main" id="{290F3472-14E0-452C-B4E9-5D9DB4DBCA64}"/>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4" name="テキスト ボックス 353">
          <a:extLst>
            <a:ext uri="{FF2B5EF4-FFF2-40B4-BE49-F238E27FC236}">
              <a16:creationId xmlns:a16="http://schemas.microsoft.com/office/drawing/2014/main" id="{6B9A8AED-1DE0-4EB2-9C05-BF9563EB2D5D}"/>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5" name="直線コネクタ 354">
          <a:extLst>
            <a:ext uri="{FF2B5EF4-FFF2-40B4-BE49-F238E27FC236}">
              <a16:creationId xmlns:a16="http://schemas.microsoft.com/office/drawing/2014/main" id="{77A22ECE-0C88-4774-9B9C-2B1BDADEE4B7}"/>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6" name="テキスト ボックス 355">
          <a:extLst>
            <a:ext uri="{FF2B5EF4-FFF2-40B4-BE49-F238E27FC236}">
              <a16:creationId xmlns:a16="http://schemas.microsoft.com/office/drawing/2014/main" id="{0F5D57A4-1F0A-4A43-A21D-3EB67F8F8CE1}"/>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7" name="直線コネクタ 356">
          <a:extLst>
            <a:ext uri="{FF2B5EF4-FFF2-40B4-BE49-F238E27FC236}">
              <a16:creationId xmlns:a16="http://schemas.microsoft.com/office/drawing/2014/main" id="{61A24072-BCB3-4648-93A9-27E2B38407A4}"/>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8" name="テキスト ボックス 357">
          <a:extLst>
            <a:ext uri="{FF2B5EF4-FFF2-40B4-BE49-F238E27FC236}">
              <a16:creationId xmlns:a16="http://schemas.microsoft.com/office/drawing/2014/main" id="{1D6D3E34-04B9-4346-99B9-23FBAE9D085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a:extLst>
            <a:ext uri="{FF2B5EF4-FFF2-40B4-BE49-F238E27FC236}">
              <a16:creationId xmlns:a16="http://schemas.microsoft.com/office/drawing/2014/main" id="{9C488A09-B8A2-4BD5-9DA2-A6A22982B0E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a:extLst>
            <a:ext uri="{FF2B5EF4-FFF2-40B4-BE49-F238E27FC236}">
              <a16:creationId xmlns:a16="http://schemas.microsoft.com/office/drawing/2014/main" id="{0DAAEDDB-7A85-4B00-9B48-BE1B0BF4C32B}"/>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a:extLst>
            <a:ext uri="{FF2B5EF4-FFF2-40B4-BE49-F238E27FC236}">
              <a16:creationId xmlns:a16="http://schemas.microsoft.com/office/drawing/2014/main" id="{0EEEC5F6-31A2-4BBD-B965-E8EB406A7EF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114300</xdr:rowOff>
    </xdr:from>
    <xdr:to>
      <xdr:col>54</xdr:col>
      <xdr:colOff>189865</xdr:colOff>
      <xdr:row>108</xdr:row>
      <xdr:rowOff>146304</xdr:rowOff>
    </xdr:to>
    <xdr:cxnSp macro="">
      <xdr:nvCxnSpPr>
        <xdr:cNvPr id="362" name="直線コネクタ 361">
          <a:extLst>
            <a:ext uri="{FF2B5EF4-FFF2-40B4-BE49-F238E27FC236}">
              <a16:creationId xmlns:a16="http://schemas.microsoft.com/office/drawing/2014/main" id="{ACAFB117-22B0-4042-A1B4-F9DF91D3D2B7}"/>
            </a:ext>
          </a:extLst>
        </xdr:cNvPr>
        <xdr:cNvCxnSpPr/>
      </xdr:nvCxnSpPr>
      <xdr:spPr>
        <a:xfrm flipV="1">
          <a:off x="10476865" y="17259300"/>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150131</xdr:rowOff>
    </xdr:from>
    <xdr:ext cx="469744" cy="259045"/>
    <xdr:sp macro="" textlink="">
      <xdr:nvSpPr>
        <xdr:cNvPr id="363" name="【市民会館】&#10;一人当たり面積最小値テキスト">
          <a:extLst>
            <a:ext uri="{FF2B5EF4-FFF2-40B4-BE49-F238E27FC236}">
              <a16:creationId xmlns:a16="http://schemas.microsoft.com/office/drawing/2014/main" id="{37C3D2AD-E37D-4C8F-86A0-C7A564EFBB83}"/>
            </a:ext>
          </a:extLst>
        </xdr:cNvPr>
        <xdr:cNvSpPr txBox="1"/>
      </xdr:nvSpPr>
      <xdr:spPr>
        <a:xfrm>
          <a:off x="10515600" y="1866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146304</xdr:rowOff>
    </xdr:from>
    <xdr:to>
      <xdr:col>55</xdr:col>
      <xdr:colOff>88900</xdr:colOff>
      <xdr:row>108</xdr:row>
      <xdr:rowOff>146304</xdr:rowOff>
    </xdr:to>
    <xdr:cxnSp macro="">
      <xdr:nvCxnSpPr>
        <xdr:cNvPr id="364" name="直線コネクタ 363">
          <a:extLst>
            <a:ext uri="{FF2B5EF4-FFF2-40B4-BE49-F238E27FC236}">
              <a16:creationId xmlns:a16="http://schemas.microsoft.com/office/drawing/2014/main" id="{A8BC2DA8-EAE5-48B0-B16F-7FBC2B1F2F39}"/>
            </a:ext>
          </a:extLst>
        </xdr:cNvPr>
        <xdr:cNvCxnSpPr/>
      </xdr:nvCxnSpPr>
      <xdr:spPr>
        <a:xfrm>
          <a:off x="10388600" y="1866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60977</xdr:rowOff>
    </xdr:from>
    <xdr:ext cx="469744" cy="259045"/>
    <xdr:sp macro="" textlink="">
      <xdr:nvSpPr>
        <xdr:cNvPr id="365" name="【市民会館】&#10;一人当たり面積最大値テキスト">
          <a:extLst>
            <a:ext uri="{FF2B5EF4-FFF2-40B4-BE49-F238E27FC236}">
              <a16:creationId xmlns:a16="http://schemas.microsoft.com/office/drawing/2014/main" id="{8DBF9299-F223-45B1-882B-F27DAC7AE7E9}"/>
            </a:ext>
          </a:extLst>
        </xdr:cNvPr>
        <xdr:cNvSpPr txBox="1"/>
      </xdr:nvSpPr>
      <xdr:spPr>
        <a:xfrm>
          <a:off x="10515600" y="1703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114300</xdr:rowOff>
    </xdr:from>
    <xdr:to>
      <xdr:col>55</xdr:col>
      <xdr:colOff>88900</xdr:colOff>
      <xdr:row>100</xdr:row>
      <xdr:rowOff>114300</xdr:rowOff>
    </xdr:to>
    <xdr:cxnSp macro="">
      <xdr:nvCxnSpPr>
        <xdr:cNvPr id="366" name="直線コネクタ 365">
          <a:extLst>
            <a:ext uri="{FF2B5EF4-FFF2-40B4-BE49-F238E27FC236}">
              <a16:creationId xmlns:a16="http://schemas.microsoft.com/office/drawing/2014/main" id="{0C2828A3-917F-40C6-AAE8-3790BC5DE664}"/>
            </a:ext>
          </a:extLst>
        </xdr:cNvPr>
        <xdr:cNvCxnSpPr/>
      </xdr:nvCxnSpPr>
      <xdr:spPr>
        <a:xfrm>
          <a:off x="10388600" y="1725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115333</xdr:rowOff>
    </xdr:from>
    <xdr:ext cx="469744" cy="259045"/>
    <xdr:sp macro="" textlink="">
      <xdr:nvSpPr>
        <xdr:cNvPr id="367" name="【市民会館】&#10;一人当たり面積平均値テキスト">
          <a:extLst>
            <a:ext uri="{FF2B5EF4-FFF2-40B4-BE49-F238E27FC236}">
              <a16:creationId xmlns:a16="http://schemas.microsoft.com/office/drawing/2014/main" id="{61BB800F-F457-42E9-B0C5-E90DA310157E}"/>
            </a:ext>
          </a:extLst>
        </xdr:cNvPr>
        <xdr:cNvSpPr txBox="1"/>
      </xdr:nvSpPr>
      <xdr:spPr>
        <a:xfrm>
          <a:off x="10515600" y="182890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92456</xdr:rowOff>
    </xdr:from>
    <xdr:to>
      <xdr:col>55</xdr:col>
      <xdr:colOff>50800</xdr:colOff>
      <xdr:row>108</xdr:row>
      <xdr:rowOff>22606</xdr:rowOff>
    </xdr:to>
    <xdr:sp macro="" textlink="">
      <xdr:nvSpPr>
        <xdr:cNvPr id="368" name="フローチャート: 判断 367">
          <a:extLst>
            <a:ext uri="{FF2B5EF4-FFF2-40B4-BE49-F238E27FC236}">
              <a16:creationId xmlns:a16="http://schemas.microsoft.com/office/drawing/2014/main" id="{1E5CD0DB-4468-4CB7-8878-477CCE752B47}"/>
            </a:ext>
          </a:extLst>
        </xdr:cNvPr>
        <xdr:cNvSpPr/>
      </xdr:nvSpPr>
      <xdr:spPr>
        <a:xfrm>
          <a:off x="10426700" y="1843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73406</xdr:rowOff>
    </xdr:from>
    <xdr:to>
      <xdr:col>50</xdr:col>
      <xdr:colOff>165100</xdr:colOff>
      <xdr:row>108</xdr:row>
      <xdr:rowOff>3556</xdr:rowOff>
    </xdr:to>
    <xdr:sp macro="" textlink="">
      <xdr:nvSpPr>
        <xdr:cNvPr id="369" name="フローチャート: 判断 368">
          <a:extLst>
            <a:ext uri="{FF2B5EF4-FFF2-40B4-BE49-F238E27FC236}">
              <a16:creationId xmlns:a16="http://schemas.microsoft.com/office/drawing/2014/main" id="{F0EA94FB-0023-4278-8C80-40D9AF94EC38}"/>
            </a:ext>
          </a:extLst>
        </xdr:cNvPr>
        <xdr:cNvSpPr/>
      </xdr:nvSpPr>
      <xdr:spPr>
        <a:xfrm>
          <a:off x="9588500" y="1841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75692</xdr:rowOff>
    </xdr:from>
    <xdr:to>
      <xdr:col>46</xdr:col>
      <xdr:colOff>38100</xdr:colOff>
      <xdr:row>108</xdr:row>
      <xdr:rowOff>5842</xdr:rowOff>
    </xdr:to>
    <xdr:sp macro="" textlink="">
      <xdr:nvSpPr>
        <xdr:cNvPr id="370" name="フローチャート: 判断 369">
          <a:extLst>
            <a:ext uri="{FF2B5EF4-FFF2-40B4-BE49-F238E27FC236}">
              <a16:creationId xmlns:a16="http://schemas.microsoft.com/office/drawing/2014/main" id="{1CC495A5-6E89-45C6-B02E-F01C695E46B9}"/>
            </a:ext>
          </a:extLst>
        </xdr:cNvPr>
        <xdr:cNvSpPr/>
      </xdr:nvSpPr>
      <xdr:spPr>
        <a:xfrm>
          <a:off x="8699500" y="1842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111506</xdr:rowOff>
    </xdr:from>
    <xdr:to>
      <xdr:col>41</xdr:col>
      <xdr:colOff>101600</xdr:colOff>
      <xdr:row>108</xdr:row>
      <xdr:rowOff>41656</xdr:rowOff>
    </xdr:to>
    <xdr:sp macro="" textlink="">
      <xdr:nvSpPr>
        <xdr:cNvPr id="371" name="フローチャート: 判断 370">
          <a:extLst>
            <a:ext uri="{FF2B5EF4-FFF2-40B4-BE49-F238E27FC236}">
              <a16:creationId xmlns:a16="http://schemas.microsoft.com/office/drawing/2014/main" id="{6602856B-819D-44AE-A26A-AA76C35623C4}"/>
            </a:ext>
          </a:extLst>
        </xdr:cNvPr>
        <xdr:cNvSpPr/>
      </xdr:nvSpPr>
      <xdr:spPr>
        <a:xfrm>
          <a:off x="7810500" y="1845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113792</xdr:rowOff>
    </xdr:from>
    <xdr:to>
      <xdr:col>36</xdr:col>
      <xdr:colOff>165100</xdr:colOff>
      <xdr:row>108</xdr:row>
      <xdr:rowOff>43942</xdr:rowOff>
    </xdr:to>
    <xdr:sp macro="" textlink="">
      <xdr:nvSpPr>
        <xdr:cNvPr id="372" name="フローチャート: 判断 371">
          <a:extLst>
            <a:ext uri="{FF2B5EF4-FFF2-40B4-BE49-F238E27FC236}">
              <a16:creationId xmlns:a16="http://schemas.microsoft.com/office/drawing/2014/main" id="{133FDCC5-168A-4683-AE53-E4544D4922EE}"/>
            </a:ext>
          </a:extLst>
        </xdr:cNvPr>
        <xdr:cNvSpPr/>
      </xdr:nvSpPr>
      <xdr:spPr>
        <a:xfrm>
          <a:off x="6921500" y="18458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7F32D0B7-7704-4A72-8379-C818FCA7B26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3881ABFF-1B92-415F-960D-04694A838BF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AC62170-77C3-4491-8DAD-83114316377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2D971BC2-5BF1-4D69-AC76-3D8EF08927E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5B4EE0E1-2A5B-43C0-8596-D1AC10AA7C2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6350</xdr:rowOff>
    </xdr:from>
    <xdr:to>
      <xdr:col>55</xdr:col>
      <xdr:colOff>50800</xdr:colOff>
      <xdr:row>108</xdr:row>
      <xdr:rowOff>107950</xdr:rowOff>
    </xdr:to>
    <xdr:sp macro="" textlink="">
      <xdr:nvSpPr>
        <xdr:cNvPr id="378" name="楕円 377">
          <a:extLst>
            <a:ext uri="{FF2B5EF4-FFF2-40B4-BE49-F238E27FC236}">
              <a16:creationId xmlns:a16="http://schemas.microsoft.com/office/drawing/2014/main" id="{E78267FD-48AD-4DEA-93D7-9C324A6E75F4}"/>
            </a:ext>
          </a:extLst>
        </xdr:cNvPr>
        <xdr:cNvSpPr/>
      </xdr:nvSpPr>
      <xdr:spPr>
        <a:xfrm>
          <a:off x="10426700" y="1852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92727</xdr:rowOff>
    </xdr:from>
    <xdr:ext cx="469744" cy="259045"/>
    <xdr:sp macro="" textlink="">
      <xdr:nvSpPr>
        <xdr:cNvPr id="379" name="【市民会館】&#10;一人当たり面積該当値テキスト">
          <a:extLst>
            <a:ext uri="{FF2B5EF4-FFF2-40B4-BE49-F238E27FC236}">
              <a16:creationId xmlns:a16="http://schemas.microsoft.com/office/drawing/2014/main" id="{559AFCF6-D5D9-4C69-AF89-D8EBE1F35844}"/>
            </a:ext>
          </a:extLst>
        </xdr:cNvPr>
        <xdr:cNvSpPr txBox="1"/>
      </xdr:nvSpPr>
      <xdr:spPr>
        <a:xfrm>
          <a:off x="10515600" y="1843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8637</xdr:rowOff>
    </xdr:from>
    <xdr:to>
      <xdr:col>50</xdr:col>
      <xdr:colOff>165100</xdr:colOff>
      <xdr:row>108</xdr:row>
      <xdr:rowOff>110237</xdr:rowOff>
    </xdr:to>
    <xdr:sp macro="" textlink="">
      <xdr:nvSpPr>
        <xdr:cNvPr id="380" name="楕円 379">
          <a:extLst>
            <a:ext uri="{FF2B5EF4-FFF2-40B4-BE49-F238E27FC236}">
              <a16:creationId xmlns:a16="http://schemas.microsoft.com/office/drawing/2014/main" id="{A61E3066-DD52-4ACC-AF26-518A533E6E10}"/>
            </a:ext>
          </a:extLst>
        </xdr:cNvPr>
        <xdr:cNvSpPr/>
      </xdr:nvSpPr>
      <xdr:spPr>
        <a:xfrm>
          <a:off x="9588500" y="1852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57150</xdr:rowOff>
    </xdr:from>
    <xdr:to>
      <xdr:col>55</xdr:col>
      <xdr:colOff>0</xdr:colOff>
      <xdr:row>108</xdr:row>
      <xdr:rowOff>59437</xdr:rowOff>
    </xdr:to>
    <xdr:cxnSp macro="">
      <xdr:nvCxnSpPr>
        <xdr:cNvPr id="381" name="直線コネクタ 380">
          <a:extLst>
            <a:ext uri="{FF2B5EF4-FFF2-40B4-BE49-F238E27FC236}">
              <a16:creationId xmlns:a16="http://schemas.microsoft.com/office/drawing/2014/main" id="{2180583F-5917-4E1D-A520-6C7BCF5DBFC3}"/>
            </a:ext>
          </a:extLst>
        </xdr:cNvPr>
        <xdr:cNvCxnSpPr/>
      </xdr:nvCxnSpPr>
      <xdr:spPr>
        <a:xfrm flipV="1">
          <a:off x="9639300" y="18573750"/>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10922</xdr:rowOff>
    </xdr:from>
    <xdr:to>
      <xdr:col>46</xdr:col>
      <xdr:colOff>38100</xdr:colOff>
      <xdr:row>108</xdr:row>
      <xdr:rowOff>112522</xdr:rowOff>
    </xdr:to>
    <xdr:sp macro="" textlink="">
      <xdr:nvSpPr>
        <xdr:cNvPr id="382" name="楕円 381">
          <a:extLst>
            <a:ext uri="{FF2B5EF4-FFF2-40B4-BE49-F238E27FC236}">
              <a16:creationId xmlns:a16="http://schemas.microsoft.com/office/drawing/2014/main" id="{773C9265-4BC8-4B97-A692-5BC16C923685}"/>
            </a:ext>
          </a:extLst>
        </xdr:cNvPr>
        <xdr:cNvSpPr/>
      </xdr:nvSpPr>
      <xdr:spPr>
        <a:xfrm>
          <a:off x="8699500" y="1852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59437</xdr:rowOff>
    </xdr:from>
    <xdr:to>
      <xdr:col>50</xdr:col>
      <xdr:colOff>114300</xdr:colOff>
      <xdr:row>108</xdr:row>
      <xdr:rowOff>61722</xdr:rowOff>
    </xdr:to>
    <xdr:cxnSp macro="">
      <xdr:nvCxnSpPr>
        <xdr:cNvPr id="383" name="直線コネクタ 382">
          <a:extLst>
            <a:ext uri="{FF2B5EF4-FFF2-40B4-BE49-F238E27FC236}">
              <a16:creationId xmlns:a16="http://schemas.microsoft.com/office/drawing/2014/main" id="{434BC215-5E24-4E62-9145-62C30F87A9AB}"/>
            </a:ext>
          </a:extLst>
        </xdr:cNvPr>
        <xdr:cNvCxnSpPr/>
      </xdr:nvCxnSpPr>
      <xdr:spPr>
        <a:xfrm flipV="1">
          <a:off x="8750300" y="18576037"/>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13208</xdr:rowOff>
    </xdr:from>
    <xdr:to>
      <xdr:col>41</xdr:col>
      <xdr:colOff>101600</xdr:colOff>
      <xdr:row>108</xdr:row>
      <xdr:rowOff>114808</xdr:rowOff>
    </xdr:to>
    <xdr:sp macro="" textlink="">
      <xdr:nvSpPr>
        <xdr:cNvPr id="384" name="楕円 383">
          <a:extLst>
            <a:ext uri="{FF2B5EF4-FFF2-40B4-BE49-F238E27FC236}">
              <a16:creationId xmlns:a16="http://schemas.microsoft.com/office/drawing/2014/main" id="{283FD577-8460-420F-9054-EA0AF402FF93}"/>
            </a:ext>
          </a:extLst>
        </xdr:cNvPr>
        <xdr:cNvSpPr/>
      </xdr:nvSpPr>
      <xdr:spPr>
        <a:xfrm>
          <a:off x="7810500" y="1852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61722</xdr:rowOff>
    </xdr:from>
    <xdr:to>
      <xdr:col>45</xdr:col>
      <xdr:colOff>177800</xdr:colOff>
      <xdr:row>108</xdr:row>
      <xdr:rowOff>64008</xdr:rowOff>
    </xdr:to>
    <xdr:cxnSp macro="">
      <xdr:nvCxnSpPr>
        <xdr:cNvPr id="385" name="直線コネクタ 384">
          <a:extLst>
            <a:ext uri="{FF2B5EF4-FFF2-40B4-BE49-F238E27FC236}">
              <a16:creationId xmlns:a16="http://schemas.microsoft.com/office/drawing/2014/main" id="{4D06604C-5B1B-4FA5-946B-54F0630AD37B}"/>
            </a:ext>
          </a:extLst>
        </xdr:cNvPr>
        <xdr:cNvCxnSpPr/>
      </xdr:nvCxnSpPr>
      <xdr:spPr>
        <a:xfrm flipV="1">
          <a:off x="7861300" y="1857832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11685</xdr:rowOff>
    </xdr:from>
    <xdr:to>
      <xdr:col>36</xdr:col>
      <xdr:colOff>165100</xdr:colOff>
      <xdr:row>108</xdr:row>
      <xdr:rowOff>113285</xdr:rowOff>
    </xdr:to>
    <xdr:sp macro="" textlink="">
      <xdr:nvSpPr>
        <xdr:cNvPr id="386" name="楕円 385">
          <a:extLst>
            <a:ext uri="{FF2B5EF4-FFF2-40B4-BE49-F238E27FC236}">
              <a16:creationId xmlns:a16="http://schemas.microsoft.com/office/drawing/2014/main" id="{B24367B7-742F-4A25-B397-308C3854694D}"/>
            </a:ext>
          </a:extLst>
        </xdr:cNvPr>
        <xdr:cNvSpPr/>
      </xdr:nvSpPr>
      <xdr:spPr>
        <a:xfrm>
          <a:off x="6921500" y="1852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62485</xdr:rowOff>
    </xdr:from>
    <xdr:to>
      <xdr:col>41</xdr:col>
      <xdr:colOff>50800</xdr:colOff>
      <xdr:row>108</xdr:row>
      <xdr:rowOff>64008</xdr:rowOff>
    </xdr:to>
    <xdr:cxnSp macro="">
      <xdr:nvCxnSpPr>
        <xdr:cNvPr id="387" name="直線コネクタ 386">
          <a:extLst>
            <a:ext uri="{FF2B5EF4-FFF2-40B4-BE49-F238E27FC236}">
              <a16:creationId xmlns:a16="http://schemas.microsoft.com/office/drawing/2014/main" id="{B039D630-931A-4B91-A885-1E64342D13C8}"/>
            </a:ext>
          </a:extLst>
        </xdr:cNvPr>
        <xdr:cNvCxnSpPr/>
      </xdr:nvCxnSpPr>
      <xdr:spPr>
        <a:xfrm>
          <a:off x="6972300" y="18579085"/>
          <a:ext cx="8890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20083</xdr:rowOff>
    </xdr:from>
    <xdr:ext cx="469744" cy="259045"/>
    <xdr:sp macro="" textlink="">
      <xdr:nvSpPr>
        <xdr:cNvPr id="388" name="n_1aveValue【市民会館】&#10;一人当たり面積">
          <a:extLst>
            <a:ext uri="{FF2B5EF4-FFF2-40B4-BE49-F238E27FC236}">
              <a16:creationId xmlns:a16="http://schemas.microsoft.com/office/drawing/2014/main" id="{1BCD5DAF-7674-4248-B894-3DBB5FC204BE}"/>
            </a:ext>
          </a:extLst>
        </xdr:cNvPr>
        <xdr:cNvSpPr txBox="1"/>
      </xdr:nvSpPr>
      <xdr:spPr>
        <a:xfrm>
          <a:off x="9391727" y="1819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22369</xdr:rowOff>
    </xdr:from>
    <xdr:ext cx="469744" cy="259045"/>
    <xdr:sp macro="" textlink="">
      <xdr:nvSpPr>
        <xdr:cNvPr id="389" name="n_2aveValue【市民会館】&#10;一人当たり面積">
          <a:extLst>
            <a:ext uri="{FF2B5EF4-FFF2-40B4-BE49-F238E27FC236}">
              <a16:creationId xmlns:a16="http://schemas.microsoft.com/office/drawing/2014/main" id="{9757EFCE-92AE-4FB9-BF82-0905371E0948}"/>
            </a:ext>
          </a:extLst>
        </xdr:cNvPr>
        <xdr:cNvSpPr txBox="1"/>
      </xdr:nvSpPr>
      <xdr:spPr>
        <a:xfrm>
          <a:off x="8515427" y="1819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58183</xdr:rowOff>
    </xdr:from>
    <xdr:ext cx="469744" cy="259045"/>
    <xdr:sp macro="" textlink="">
      <xdr:nvSpPr>
        <xdr:cNvPr id="390" name="n_3aveValue【市民会館】&#10;一人当たり面積">
          <a:extLst>
            <a:ext uri="{FF2B5EF4-FFF2-40B4-BE49-F238E27FC236}">
              <a16:creationId xmlns:a16="http://schemas.microsoft.com/office/drawing/2014/main" id="{A4F88F5F-B6B0-4702-9FDF-E94945DB3224}"/>
            </a:ext>
          </a:extLst>
        </xdr:cNvPr>
        <xdr:cNvSpPr txBox="1"/>
      </xdr:nvSpPr>
      <xdr:spPr>
        <a:xfrm>
          <a:off x="7626427" y="1823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60469</xdr:rowOff>
    </xdr:from>
    <xdr:ext cx="469744" cy="259045"/>
    <xdr:sp macro="" textlink="">
      <xdr:nvSpPr>
        <xdr:cNvPr id="391" name="n_4aveValue【市民会館】&#10;一人当たり面積">
          <a:extLst>
            <a:ext uri="{FF2B5EF4-FFF2-40B4-BE49-F238E27FC236}">
              <a16:creationId xmlns:a16="http://schemas.microsoft.com/office/drawing/2014/main" id="{D5776FEA-4009-42F7-97A1-C8E8755F1C15}"/>
            </a:ext>
          </a:extLst>
        </xdr:cNvPr>
        <xdr:cNvSpPr txBox="1"/>
      </xdr:nvSpPr>
      <xdr:spPr>
        <a:xfrm>
          <a:off x="6737427" y="1823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101364</xdr:rowOff>
    </xdr:from>
    <xdr:ext cx="469744" cy="259045"/>
    <xdr:sp macro="" textlink="">
      <xdr:nvSpPr>
        <xdr:cNvPr id="392" name="n_1mainValue【市民会館】&#10;一人当たり面積">
          <a:extLst>
            <a:ext uri="{FF2B5EF4-FFF2-40B4-BE49-F238E27FC236}">
              <a16:creationId xmlns:a16="http://schemas.microsoft.com/office/drawing/2014/main" id="{3BB61822-B618-4569-8ADD-7CF4DB529C47}"/>
            </a:ext>
          </a:extLst>
        </xdr:cNvPr>
        <xdr:cNvSpPr txBox="1"/>
      </xdr:nvSpPr>
      <xdr:spPr>
        <a:xfrm>
          <a:off x="9391727" y="1861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103649</xdr:rowOff>
    </xdr:from>
    <xdr:ext cx="469744" cy="259045"/>
    <xdr:sp macro="" textlink="">
      <xdr:nvSpPr>
        <xdr:cNvPr id="393" name="n_2mainValue【市民会館】&#10;一人当たり面積">
          <a:extLst>
            <a:ext uri="{FF2B5EF4-FFF2-40B4-BE49-F238E27FC236}">
              <a16:creationId xmlns:a16="http://schemas.microsoft.com/office/drawing/2014/main" id="{0B3D996E-3B20-4BF7-85E3-637DF4E950E5}"/>
            </a:ext>
          </a:extLst>
        </xdr:cNvPr>
        <xdr:cNvSpPr txBox="1"/>
      </xdr:nvSpPr>
      <xdr:spPr>
        <a:xfrm>
          <a:off x="8515427" y="1862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105935</xdr:rowOff>
    </xdr:from>
    <xdr:ext cx="469744" cy="259045"/>
    <xdr:sp macro="" textlink="">
      <xdr:nvSpPr>
        <xdr:cNvPr id="394" name="n_3mainValue【市民会館】&#10;一人当たり面積">
          <a:extLst>
            <a:ext uri="{FF2B5EF4-FFF2-40B4-BE49-F238E27FC236}">
              <a16:creationId xmlns:a16="http://schemas.microsoft.com/office/drawing/2014/main" id="{9FF5C242-C696-4643-B1D3-C0B2C826A6DA}"/>
            </a:ext>
          </a:extLst>
        </xdr:cNvPr>
        <xdr:cNvSpPr txBox="1"/>
      </xdr:nvSpPr>
      <xdr:spPr>
        <a:xfrm>
          <a:off x="7626427" y="1862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104412</xdr:rowOff>
    </xdr:from>
    <xdr:ext cx="469744" cy="259045"/>
    <xdr:sp macro="" textlink="">
      <xdr:nvSpPr>
        <xdr:cNvPr id="395" name="n_4mainValue【市民会館】&#10;一人当たり面積">
          <a:extLst>
            <a:ext uri="{FF2B5EF4-FFF2-40B4-BE49-F238E27FC236}">
              <a16:creationId xmlns:a16="http://schemas.microsoft.com/office/drawing/2014/main" id="{9543A4E7-6809-466E-AB21-A95DA14F8A62}"/>
            </a:ext>
          </a:extLst>
        </xdr:cNvPr>
        <xdr:cNvSpPr txBox="1"/>
      </xdr:nvSpPr>
      <xdr:spPr>
        <a:xfrm>
          <a:off x="6737427" y="1862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A709346C-6778-4E82-96AE-CCD456E2479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AA661668-CD7F-4776-B299-2CD79A3EB3D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2600156D-D4B5-48CE-A3A8-B8C67E6F578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5C8407C0-6343-4618-97A1-A637216064D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9AC2EA00-8852-4B6B-ABBB-31B0EB15C9D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02B870EA-6DA7-4A45-9E05-C064E824A59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B6F858EF-5AEF-485F-A386-3788FE4C8FE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F2C67F01-2D3F-4141-AD00-A9FFCE36909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C899FCA6-0862-4F23-BE1E-F8728CDAB13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B5327385-E04A-40CC-8C03-BAB315CFD7D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93400B17-6513-4827-9A2B-AD800919C54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a:extLst>
            <a:ext uri="{FF2B5EF4-FFF2-40B4-BE49-F238E27FC236}">
              <a16:creationId xmlns:a16="http://schemas.microsoft.com/office/drawing/2014/main" id="{8C82E84B-4C85-4409-929E-A0884E4615E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a:extLst>
            <a:ext uri="{FF2B5EF4-FFF2-40B4-BE49-F238E27FC236}">
              <a16:creationId xmlns:a16="http://schemas.microsoft.com/office/drawing/2014/main" id="{CFFFCD1E-D808-4D3F-BD8D-ECD87A5D882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a:extLst>
            <a:ext uri="{FF2B5EF4-FFF2-40B4-BE49-F238E27FC236}">
              <a16:creationId xmlns:a16="http://schemas.microsoft.com/office/drawing/2014/main" id="{F6F5B3E5-105B-4566-A7AC-4C9CD7D9948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a:extLst>
            <a:ext uri="{FF2B5EF4-FFF2-40B4-BE49-F238E27FC236}">
              <a16:creationId xmlns:a16="http://schemas.microsoft.com/office/drawing/2014/main" id="{B6A0E0DD-B66D-4B05-9CE6-7469226E997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a:extLst>
            <a:ext uri="{FF2B5EF4-FFF2-40B4-BE49-F238E27FC236}">
              <a16:creationId xmlns:a16="http://schemas.microsoft.com/office/drawing/2014/main" id="{4A88FE79-1A8B-40C3-9A75-98A1B3D715B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a:extLst>
            <a:ext uri="{FF2B5EF4-FFF2-40B4-BE49-F238E27FC236}">
              <a16:creationId xmlns:a16="http://schemas.microsoft.com/office/drawing/2014/main" id="{FEAD726B-DB64-44B5-AB41-B77186A55FD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a:extLst>
            <a:ext uri="{FF2B5EF4-FFF2-40B4-BE49-F238E27FC236}">
              <a16:creationId xmlns:a16="http://schemas.microsoft.com/office/drawing/2014/main" id="{7D47DEB6-8584-4596-819D-E038A3D38C1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a:extLst>
            <a:ext uri="{FF2B5EF4-FFF2-40B4-BE49-F238E27FC236}">
              <a16:creationId xmlns:a16="http://schemas.microsoft.com/office/drawing/2014/main" id="{BE0973B4-A5AA-47ED-882E-F92CC5DAAC3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a:extLst>
            <a:ext uri="{FF2B5EF4-FFF2-40B4-BE49-F238E27FC236}">
              <a16:creationId xmlns:a16="http://schemas.microsoft.com/office/drawing/2014/main" id="{220594DB-407C-4653-9275-426F3F5ED2F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a:extLst>
            <a:ext uri="{FF2B5EF4-FFF2-40B4-BE49-F238E27FC236}">
              <a16:creationId xmlns:a16="http://schemas.microsoft.com/office/drawing/2014/main" id="{3CC89CC6-0FA7-4843-A931-E4137CC0F546}"/>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E9022568-A9AA-4FC6-A207-685773ADD34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a:extLst>
            <a:ext uri="{FF2B5EF4-FFF2-40B4-BE49-F238E27FC236}">
              <a16:creationId xmlns:a16="http://schemas.microsoft.com/office/drawing/2014/main" id="{53E84F00-22AD-4D2A-908B-D15189F5AE94}"/>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099EECC7-218B-4A73-9118-1950BC721C6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420" name="直線コネクタ 419">
          <a:extLst>
            <a:ext uri="{FF2B5EF4-FFF2-40B4-BE49-F238E27FC236}">
              <a16:creationId xmlns:a16="http://schemas.microsoft.com/office/drawing/2014/main" id="{09D15920-8EAD-4534-A8D9-93320814D30E}"/>
            </a:ext>
          </a:extLst>
        </xdr:cNvPr>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1" name="【一般廃棄物処理施設】&#10;有形固定資産減価償却率最小値テキスト">
          <a:extLst>
            <a:ext uri="{FF2B5EF4-FFF2-40B4-BE49-F238E27FC236}">
              <a16:creationId xmlns:a16="http://schemas.microsoft.com/office/drawing/2014/main" id="{ACA96F9F-A78A-449F-ACCD-E8E2E8E40447}"/>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2" name="直線コネクタ 421">
          <a:extLst>
            <a:ext uri="{FF2B5EF4-FFF2-40B4-BE49-F238E27FC236}">
              <a16:creationId xmlns:a16="http://schemas.microsoft.com/office/drawing/2014/main" id="{4CB9213A-51F9-4140-BB20-6F7DBEA5947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423" name="【一般廃棄物処理施設】&#10;有形固定資産減価償却率最大値テキスト">
          <a:extLst>
            <a:ext uri="{FF2B5EF4-FFF2-40B4-BE49-F238E27FC236}">
              <a16:creationId xmlns:a16="http://schemas.microsoft.com/office/drawing/2014/main" id="{6348F184-11D3-4B03-8478-C7AE99238103}"/>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424" name="直線コネクタ 423">
          <a:extLst>
            <a:ext uri="{FF2B5EF4-FFF2-40B4-BE49-F238E27FC236}">
              <a16:creationId xmlns:a16="http://schemas.microsoft.com/office/drawing/2014/main" id="{B140C6D2-3B90-44BB-B35F-66AA96D22C35}"/>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40022</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245238EF-CF95-47AA-BCFE-BA3B0DD08692}"/>
            </a:ext>
          </a:extLst>
        </xdr:cNvPr>
        <xdr:cNvSpPr txBox="1"/>
      </xdr:nvSpPr>
      <xdr:spPr>
        <a:xfrm>
          <a:off x="16357600" y="6555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61595</xdr:rowOff>
    </xdr:from>
    <xdr:to>
      <xdr:col>85</xdr:col>
      <xdr:colOff>177800</xdr:colOff>
      <xdr:row>38</xdr:row>
      <xdr:rowOff>163195</xdr:rowOff>
    </xdr:to>
    <xdr:sp macro="" textlink="">
      <xdr:nvSpPr>
        <xdr:cNvPr id="426" name="フローチャート: 判断 425">
          <a:extLst>
            <a:ext uri="{FF2B5EF4-FFF2-40B4-BE49-F238E27FC236}">
              <a16:creationId xmlns:a16="http://schemas.microsoft.com/office/drawing/2014/main" id="{8FCCE206-8489-4C17-8B50-68CDD719267A}"/>
            </a:ext>
          </a:extLst>
        </xdr:cNvPr>
        <xdr:cNvSpPr/>
      </xdr:nvSpPr>
      <xdr:spPr>
        <a:xfrm>
          <a:off x="16268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27305</xdr:rowOff>
    </xdr:from>
    <xdr:to>
      <xdr:col>81</xdr:col>
      <xdr:colOff>101600</xdr:colOff>
      <xdr:row>38</xdr:row>
      <xdr:rowOff>128905</xdr:rowOff>
    </xdr:to>
    <xdr:sp macro="" textlink="">
      <xdr:nvSpPr>
        <xdr:cNvPr id="427" name="フローチャート: 判断 426">
          <a:extLst>
            <a:ext uri="{FF2B5EF4-FFF2-40B4-BE49-F238E27FC236}">
              <a16:creationId xmlns:a16="http://schemas.microsoft.com/office/drawing/2014/main" id="{FB0BB4EF-1DE3-44F4-969B-F0D1B86EBE3E}"/>
            </a:ext>
          </a:extLst>
        </xdr:cNvPr>
        <xdr:cNvSpPr/>
      </xdr:nvSpPr>
      <xdr:spPr>
        <a:xfrm>
          <a:off x="15430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2540</xdr:rowOff>
    </xdr:from>
    <xdr:to>
      <xdr:col>76</xdr:col>
      <xdr:colOff>165100</xdr:colOff>
      <xdr:row>38</xdr:row>
      <xdr:rowOff>104140</xdr:rowOff>
    </xdr:to>
    <xdr:sp macro="" textlink="">
      <xdr:nvSpPr>
        <xdr:cNvPr id="428" name="フローチャート: 判断 427">
          <a:extLst>
            <a:ext uri="{FF2B5EF4-FFF2-40B4-BE49-F238E27FC236}">
              <a16:creationId xmlns:a16="http://schemas.microsoft.com/office/drawing/2014/main" id="{65E92525-EA54-434B-B3F3-5AB4504A4D65}"/>
            </a:ext>
          </a:extLst>
        </xdr:cNvPr>
        <xdr:cNvSpPr/>
      </xdr:nvSpPr>
      <xdr:spPr>
        <a:xfrm>
          <a:off x="1454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429" name="フローチャート: 判断 428">
          <a:extLst>
            <a:ext uri="{FF2B5EF4-FFF2-40B4-BE49-F238E27FC236}">
              <a16:creationId xmlns:a16="http://schemas.microsoft.com/office/drawing/2014/main" id="{72829B58-CC71-47F2-AC87-58991F5A7BE0}"/>
            </a:ext>
          </a:extLst>
        </xdr:cNvPr>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158750</xdr:rowOff>
    </xdr:from>
    <xdr:to>
      <xdr:col>67</xdr:col>
      <xdr:colOff>101600</xdr:colOff>
      <xdr:row>38</xdr:row>
      <xdr:rowOff>88900</xdr:rowOff>
    </xdr:to>
    <xdr:sp macro="" textlink="">
      <xdr:nvSpPr>
        <xdr:cNvPr id="430" name="フローチャート: 判断 429">
          <a:extLst>
            <a:ext uri="{FF2B5EF4-FFF2-40B4-BE49-F238E27FC236}">
              <a16:creationId xmlns:a16="http://schemas.microsoft.com/office/drawing/2014/main" id="{8E4ECD1B-48F6-410F-91BA-3EB8DF27751E}"/>
            </a:ext>
          </a:extLst>
        </xdr:cNvPr>
        <xdr:cNvSpPr/>
      </xdr:nvSpPr>
      <xdr:spPr>
        <a:xfrm>
          <a:off x="12763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E3731A56-6BDE-46CA-BBC3-AC0F7830679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869E5B75-8408-4C82-8676-5643D1A5F34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235FFC48-641D-4622-8DD3-8814EF26E78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DB97F3E3-1253-41D4-875F-21A051987B0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A657C5D-840C-4C05-AE8C-25A5B5C9037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101600</xdr:rowOff>
    </xdr:from>
    <xdr:to>
      <xdr:col>85</xdr:col>
      <xdr:colOff>177800</xdr:colOff>
      <xdr:row>37</xdr:row>
      <xdr:rowOff>31750</xdr:rowOff>
    </xdr:to>
    <xdr:sp macro="" textlink="">
      <xdr:nvSpPr>
        <xdr:cNvPr id="436" name="楕円 435">
          <a:extLst>
            <a:ext uri="{FF2B5EF4-FFF2-40B4-BE49-F238E27FC236}">
              <a16:creationId xmlns:a16="http://schemas.microsoft.com/office/drawing/2014/main" id="{BB147DB9-38B7-4CD7-B779-59F3967D39FB}"/>
            </a:ext>
          </a:extLst>
        </xdr:cNvPr>
        <xdr:cNvSpPr/>
      </xdr:nvSpPr>
      <xdr:spPr>
        <a:xfrm>
          <a:off x="162687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124477</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5F59E8E2-7A3D-4415-92B7-8357369B26B4}"/>
            </a:ext>
          </a:extLst>
        </xdr:cNvPr>
        <xdr:cNvSpPr txBox="1"/>
      </xdr:nvSpPr>
      <xdr:spPr>
        <a:xfrm>
          <a:off x="16357600"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12065</xdr:rowOff>
    </xdr:from>
    <xdr:to>
      <xdr:col>81</xdr:col>
      <xdr:colOff>101600</xdr:colOff>
      <xdr:row>36</xdr:row>
      <xdr:rowOff>113665</xdr:rowOff>
    </xdr:to>
    <xdr:sp macro="" textlink="">
      <xdr:nvSpPr>
        <xdr:cNvPr id="438" name="楕円 437">
          <a:extLst>
            <a:ext uri="{FF2B5EF4-FFF2-40B4-BE49-F238E27FC236}">
              <a16:creationId xmlns:a16="http://schemas.microsoft.com/office/drawing/2014/main" id="{CFC0E15C-961D-47A1-B129-75A7E150C380}"/>
            </a:ext>
          </a:extLst>
        </xdr:cNvPr>
        <xdr:cNvSpPr/>
      </xdr:nvSpPr>
      <xdr:spPr>
        <a:xfrm>
          <a:off x="15430500" y="61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62865</xdr:rowOff>
    </xdr:from>
    <xdr:to>
      <xdr:col>85</xdr:col>
      <xdr:colOff>127000</xdr:colOff>
      <xdr:row>36</xdr:row>
      <xdr:rowOff>152400</xdr:rowOff>
    </xdr:to>
    <xdr:cxnSp macro="">
      <xdr:nvCxnSpPr>
        <xdr:cNvPr id="439" name="直線コネクタ 438">
          <a:extLst>
            <a:ext uri="{FF2B5EF4-FFF2-40B4-BE49-F238E27FC236}">
              <a16:creationId xmlns:a16="http://schemas.microsoft.com/office/drawing/2014/main" id="{4D9F33F6-707D-4B35-984B-F493942EF3BA}"/>
            </a:ext>
          </a:extLst>
        </xdr:cNvPr>
        <xdr:cNvCxnSpPr/>
      </xdr:nvCxnSpPr>
      <xdr:spPr>
        <a:xfrm>
          <a:off x="15481300" y="6235065"/>
          <a:ext cx="8382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109220</xdr:rowOff>
    </xdr:from>
    <xdr:to>
      <xdr:col>76</xdr:col>
      <xdr:colOff>165100</xdr:colOff>
      <xdr:row>36</xdr:row>
      <xdr:rowOff>39370</xdr:rowOff>
    </xdr:to>
    <xdr:sp macro="" textlink="">
      <xdr:nvSpPr>
        <xdr:cNvPr id="440" name="楕円 439">
          <a:extLst>
            <a:ext uri="{FF2B5EF4-FFF2-40B4-BE49-F238E27FC236}">
              <a16:creationId xmlns:a16="http://schemas.microsoft.com/office/drawing/2014/main" id="{F9B7A6A1-E840-4623-83DB-1D66DD913619}"/>
            </a:ext>
          </a:extLst>
        </xdr:cNvPr>
        <xdr:cNvSpPr/>
      </xdr:nvSpPr>
      <xdr:spPr>
        <a:xfrm>
          <a:off x="14541500" y="610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160020</xdr:rowOff>
    </xdr:from>
    <xdr:to>
      <xdr:col>81</xdr:col>
      <xdr:colOff>50800</xdr:colOff>
      <xdr:row>36</xdr:row>
      <xdr:rowOff>62865</xdr:rowOff>
    </xdr:to>
    <xdr:cxnSp macro="">
      <xdr:nvCxnSpPr>
        <xdr:cNvPr id="441" name="直線コネクタ 440">
          <a:extLst>
            <a:ext uri="{FF2B5EF4-FFF2-40B4-BE49-F238E27FC236}">
              <a16:creationId xmlns:a16="http://schemas.microsoft.com/office/drawing/2014/main" id="{7E661049-4F29-4C61-AB15-0F4877BD5461}"/>
            </a:ext>
          </a:extLst>
        </xdr:cNvPr>
        <xdr:cNvCxnSpPr/>
      </xdr:nvCxnSpPr>
      <xdr:spPr>
        <a:xfrm>
          <a:off x="14592300" y="616077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33020</xdr:rowOff>
    </xdr:from>
    <xdr:to>
      <xdr:col>72</xdr:col>
      <xdr:colOff>38100</xdr:colOff>
      <xdr:row>35</xdr:row>
      <xdr:rowOff>134620</xdr:rowOff>
    </xdr:to>
    <xdr:sp macro="" textlink="">
      <xdr:nvSpPr>
        <xdr:cNvPr id="442" name="楕円 441">
          <a:extLst>
            <a:ext uri="{FF2B5EF4-FFF2-40B4-BE49-F238E27FC236}">
              <a16:creationId xmlns:a16="http://schemas.microsoft.com/office/drawing/2014/main" id="{1C25A2F3-D425-4F30-8B80-EDE2327FB06E}"/>
            </a:ext>
          </a:extLst>
        </xdr:cNvPr>
        <xdr:cNvSpPr/>
      </xdr:nvSpPr>
      <xdr:spPr>
        <a:xfrm>
          <a:off x="13652500" y="603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83820</xdr:rowOff>
    </xdr:from>
    <xdr:to>
      <xdr:col>76</xdr:col>
      <xdr:colOff>114300</xdr:colOff>
      <xdr:row>35</xdr:row>
      <xdr:rowOff>160020</xdr:rowOff>
    </xdr:to>
    <xdr:cxnSp macro="">
      <xdr:nvCxnSpPr>
        <xdr:cNvPr id="443" name="直線コネクタ 442">
          <a:extLst>
            <a:ext uri="{FF2B5EF4-FFF2-40B4-BE49-F238E27FC236}">
              <a16:creationId xmlns:a16="http://schemas.microsoft.com/office/drawing/2014/main" id="{2AB33BA6-1891-4A57-A774-4239A04A5ACD}"/>
            </a:ext>
          </a:extLst>
        </xdr:cNvPr>
        <xdr:cNvCxnSpPr/>
      </xdr:nvCxnSpPr>
      <xdr:spPr>
        <a:xfrm>
          <a:off x="13703300" y="608457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130175</xdr:rowOff>
    </xdr:from>
    <xdr:to>
      <xdr:col>67</xdr:col>
      <xdr:colOff>101600</xdr:colOff>
      <xdr:row>35</xdr:row>
      <xdr:rowOff>60325</xdr:rowOff>
    </xdr:to>
    <xdr:sp macro="" textlink="">
      <xdr:nvSpPr>
        <xdr:cNvPr id="444" name="楕円 443">
          <a:extLst>
            <a:ext uri="{FF2B5EF4-FFF2-40B4-BE49-F238E27FC236}">
              <a16:creationId xmlns:a16="http://schemas.microsoft.com/office/drawing/2014/main" id="{60BD726C-2D61-45FD-861A-5113829EB1ED}"/>
            </a:ext>
          </a:extLst>
        </xdr:cNvPr>
        <xdr:cNvSpPr/>
      </xdr:nvSpPr>
      <xdr:spPr>
        <a:xfrm>
          <a:off x="12763500" y="595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9525</xdr:rowOff>
    </xdr:from>
    <xdr:to>
      <xdr:col>71</xdr:col>
      <xdr:colOff>177800</xdr:colOff>
      <xdr:row>35</xdr:row>
      <xdr:rowOff>83820</xdr:rowOff>
    </xdr:to>
    <xdr:cxnSp macro="">
      <xdr:nvCxnSpPr>
        <xdr:cNvPr id="445" name="直線コネクタ 444">
          <a:extLst>
            <a:ext uri="{FF2B5EF4-FFF2-40B4-BE49-F238E27FC236}">
              <a16:creationId xmlns:a16="http://schemas.microsoft.com/office/drawing/2014/main" id="{60808057-A898-4A6D-9213-EE1429EB83D7}"/>
            </a:ext>
          </a:extLst>
        </xdr:cNvPr>
        <xdr:cNvCxnSpPr/>
      </xdr:nvCxnSpPr>
      <xdr:spPr>
        <a:xfrm>
          <a:off x="12814300" y="601027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120032</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29FB4109-DD98-4D8E-81F7-D9DC77A0CB01}"/>
            </a:ext>
          </a:extLst>
        </xdr:cNvPr>
        <xdr:cNvSpPr txBox="1"/>
      </xdr:nvSpPr>
      <xdr:spPr>
        <a:xfrm>
          <a:off x="152660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95267</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044784BA-D196-4CF3-AF96-CB1B5B933B99}"/>
            </a:ext>
          </a:extLst>
        </xdr:cNvPr>
        <xdr:cNvSpPr txBox="1"/>
      </xdr:nvSpPr>
      <xdr:spPr>
        <a:xfrm>
          <a:off x="14389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135272</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523179C7-EC7C-4832-A186-5B5F0B8DBE32}"/>
            </a:ext>
          </a:extLst>
        </xdr:cNvPr>
        <xdr:cNvSpPr txBox="1"/>
      </xdr:nvSpPr>
      <xdr:spPr>
        <a:xfrm>
          <a:off x="135007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80027</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2E1A7ED8-35D9-40F3-853E-9528D54EC8F1}"/>
            </a:ext>
          </a:extLst>
        </xdr:cNvPr>
        <xdr:cNvSpPr txBox="1"/>
      </xdr:nvSpPr>
      <xdr:spPr>
        <a:xfrm>
          <a:off x="126117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130192</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09068DED-7351-46A7-89AD-39813C491EFE}"/>
            </a:ext>
          </a:extLst>
        </xdr:cNvPr>
        <xdr:cNvSpPr txBox="1"/>
      </xdr:nvSpPr>
      <xdr:spPr>
        <a:xfrm>
          <a:off x="1526604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55897</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D9B3430A-BA20-4B42-BDE7-A68175E9C9B1}"/>
            </a:ext>
          </a:extLst>
        </xdr:cNvPr>
        <xdr:cNvSpPr txBox="1"/>
      </xdr:nvSpPr>
      <xdr:spPr>
        <a:xfrm>
          <a:off x="14389744"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151147</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507EB015-92B1-4C03-9AD1-D5B2C4AB630F}"/>
            </a:ext>
          </a:extLst>
        </xdr:cNvPr>
        <xdr:cNvSpPr txBox="1"/>
      </xdr:nvSpPr>
      <xdr:spPr>
        <a:xfrm>
          <a:off x="13500744" y="58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76852</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7315DB44-EE49-4E45-AD7D-F182F233DD33}"/>
            </a:ext>
          </a:extLst>
        </xdr:cNvPr>
        <xdr:cNvSpPr txBox="1"/>
      </xdr:nvSpPr>
      <xdr:spPr>
        <a:xfrm>
          <a:off x="12611744" y="57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43F13162-A910-4C99-A848-F6E0E67E13A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E5493EC3-A021-4485-A0B5-966778C7362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8AFCCA4A-1D30-4646-B40D-59279C04BA2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7FCC7AA5-CCF6-4A94-A2B6-93999313976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30CD74BA-7FE6-4F8D-8F1D-2954B217CB1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417EB12E-5CE4-444E-AC8F-E203C444C5D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CB969E2E-D441-4B17-9B8F-9FE76D7201A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2C7D97D0-0E7D-479A-BCFB-275661F94DD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75156690-7D0E-4A0E-BE5B-C489D431018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65F4EE80-0CAE-43FD-9C76-D85CC14FF82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a:extLst>
            <a:ext uri="{FF2B5EF4-FFF2-40B4-BE49-F238E27FC236}">
              <a16:creationId xmlns:a16="http://schemas.microsoft.com/office/drawing/2014/main" id="{80A14BF4-8B96-4A15-A9E0-A9E0525186A8}"/>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5" name="テキスト ボックス 464">
          <a:extLst>
            <a:ext uri="{FF2B5EF4-FFF2-40B4-BE49-F238E27FC236}">
              <a16:creationId xmlns:a16="http://schemas.microsoft.com/office/drawing/2014/main" id="{CC1A448B-27D8-45F8-846F-1501F97E7DF8}"/>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a:extLst>
            <a:ext uri="{FF2B5EF4-FFF2-40B4-BE49-F238E27FC236}">
              <a16:creationId xmlns:a16="http://schemas.microsoft.com/office/drawing/2014/main" id="{CDF048F5-795A-4D49-9391-91333FF16474}"/>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7" name="テキスト ボックス 466">
          <a:extLst>
            <a:ext uri="{FF2B5EF4-FFF2-40B4-BE49-F238E27FC236}">
              <a16:creationId xmlns:a16="http://schemas.microsoft.com/office/drawing/2014/main" id="{4F68D183-FFFF-4E08-8229-E7940F99942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a:extLst>
            <a:ext uri="{FF2B5EF4-FFF2-40B4-BE49-F238E27FC236}">
              <a16:creationId xmlns:a16="http://schemas.microsoft.com/office/drawing/2014/main" id="{2E9CF0D8-C06D-461F-99B4-A0A577BB4981}"/>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9" name="テキスト ボックス 468">
          <a:extLst>
            <a:ext uri="{FF2B5EF4-FFF2-40B4-BE49-F238E27FC236}">
              <a16:creationId xmlns:a16="http://schemas.microsoft.com/office/drawing/2014/main" id="{1F09AFD2-0F3D-4F0B-A46F-8904D4D57B78}"/>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a:extLst>
            <a:ext uri="{FF2B5EF4-FFF2-40B4-BE49-F238E27FC236}">
              <a16:creationId xmlns:a16="http://schemas.microsoft.com/office/drawing/2014/main" id="{A8A78607-BB66-443E-81F7-E4C4C3FE065E}"/>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1" name="テキスト ボックス 470">
          <a:extLst>
            <a:ext uri="{FF2B5EF4-FFF2-40B4-BE49-F238E27FC236}">
              <a16:creationId xmlns:a16="http://schemas.microsoft.com/office/drawing/2014/main" id="{2C850F47-34F9-4409-B015-5C9DDDDEB942}"/>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a:extLst>
            <a:ext uri="{FF2B5EF4-FFF2-40B4-BE49-F238E27FC236}">
              <a16:creationId xmlns:a16="http://schemas.microsoft.com/office/drawing/2014/main" id="{69B986E0-865B-47CA-B4D5-20BA92E1436C}"/>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73" name="テキスト ボックス 472">
          <a:extLst>
            <a:ext uri="{FF2B5EF4-FFF2-40B4-BE49-F238E27FC236}">
              <a16:creationId xmlns:a16="http://schemas.microsoft.com/office/drawing/2014/main" id="{3EE61A59-69B8-4044-99EA-9076F23A591B}"/>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a:extLst>
            <a:ext uri="{FF2B5EF4-FFF2-40B4-BE49-F238E27FC236}">
              <a16:creationId xmlns:a16="http://schemas.microsoft.com/office/drawing/2014/main" id="{C8B662D7-3E66-4726-BE12-3A4E205DC74F}"/>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75" name="テキスト ボックス 474">
          <a:extLst>
            <a:ext uri="{FF2B5EF4-FFF2-40B4-BE49-F238E27FC236}">
              <a16:creationId xmlns:a16="http://schemas.microsoft.com/office/drawing/2014/main" id="{0CAAF60B-A498-492A-BE1B-235657977A86}"/>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id="{D23604E4-7023-4DC8-B3F1-23CEB98F8B2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7" name="テキスト ボックス 476">
          <a:extLst>
            <a:ext uri="{FF2B5EF4-FFF2-40B4-BE49-F238E27FC236}">
              <a16:creationId xmlns:a16="http://schemas.microsoft.com/office/drawing/2014/main" id="{BD581DF5-161D-4CDF-B499-1A27422958B9}"/>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一般廃棄物処理施設】&#10;一人当たり有形固定資産（償却資産）額グラフ枠">
          <a:extLst>
            <a:ext uri="{FF2B5EF4-FFF2-40B4-BE49-F238E27FC236}">
              <a16:creationId xmlns:a16="http://schemas.microsoft.com/office/drawing/2014/main" id="{39969C68-1C92-4572-B9FC-2E18865837E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38941</xdr:rowOff>
    </xdr:from>
    <xdr:to>
      <xdr:col>116</xdr:col>
      <xdr:colOff>62864</xdr:colOff>
      <xdr:row>42</xdr:row>
      <xdr:rowOff>84103</xdr:rowOff>
    </xdr:to>
    <xdr:cxnSp macro="">
      <xdr:nvCxnSpPr>
        <xdr:cNvPr id="479" name="直線コネクタ 478">
          <a:extLst>
            <a:ext uri="{FF2B5EF4-FFF2-40B4-BE49-F238E27FC236}">
              <a16:creationId xmlns:a16="http://schemas.microsoft.com/office/drawing/2014/main" id="{7435BE0E-5461-443F-8F5E-11FB3D05DCA4}"/>
            </a:ext>
          </a:extLst>
        </xdr:cNvPr>
        <xdr:cNvCxnSpPr/>
      </xdr:nvCxnSpPr>
      <xdr:spPr>
        <a:xfrm flipV="1">
          <a:off x="22160864" y="5696791"/>
          <a:ext cx="0" cy="158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87930</xdr:rowOff>
    </xdr:from>
    <xdr:ext cx="469744" cy="259045"/>
    <xdr:sp macro="" textlink="">
      <xdr:nvSpPr>
        <xdr:cNvPr id="480" name="【一般廃棄物処理施設】&#10;一人当たり有形固定資産（償却資産）額最小値テキスト">
          <a:extLst>
            <a:ext uri="{FF2B5EF4-FFF2-40B4-BE49-F238E27FC236}">
              <a16:creationId xmlns:a16="http://schemas.microsoft.com/office/drawing/2014/main" id="{A511A72D-AEEE-4ABA-BEE3-040667EDE18F}"/>
            </a:ext>
          </a:extLst>
        </xdr:cNvPr>
        <xdr:cNvSpPr txBox="1"/>
      </xdr:nvSpPr>
      <xdr:spPr>
        <a:xfrm>
          <a:off x="22199600" y="728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84103</xdr:rowOff>
    </xdr:from>
    <xdr:to>
      <xdr:col>116</xdr:col>
      <xdr:colOff>152400</xdr:colOff>
      <xdr:row>42</xdr:row>
      <xdr:rowOff>84103</xdr:rowOff>
    </xdr:to>
    <xdr:cxnSp macro="">
      <xdr:nvCxnSpPr>
        <xdr:cNvPr id="481" name="直線コネクタ 480">
          <a:extLst>
            <a:ext uri="{FF2B5EF4-FFF2-40B4-BE49-F238E27FC236}">
              <a16:creationId xmlns:a16="http://schemas.microsoft.com/office/drawing/2014/main" id="{ACBF795F-DDF8-4AED-AA9C-DC7EA736FD11}"/>
            </a:ext>
          </a:extLst>
        </xdr:cNvPr>
        <xdr:cNvCxnSpPr/>
      </xdr:nvCxnSpPr>
      <xdr:spPr>
        <a:xfrm>
          <a:off x="22072600" y="7285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157068</xdr:rowOff>
    </xdr:from>
    <xdr:ext cx="599010" cy="259045"/>
    <xdr:sp macro="" textlink="">
      <xdr:nvSpPr>
        <xdr:cNvPr id="482" name="【一般廃棄物処理施設】&#10;一人当たり有形固定資産（償却資産）額最大値テキスト">
          <a:extLst>
            <a:ext uri="{FF2B5EF4-FFF2-40B4-BE49-F238E27FC236}">
              <a16:creationId xmlns:a16="http://schemas.microsoft.com/office/drawing/2014/main" id="{2FDD60E5-0A0F-4B74-864B-AD277505FA70}"/>
            </a:ext>
          </a:extLst>
        </xdr:cNvPr>
        <xdr:cNvSpPr txBox="1"/>
      </xdr:nvSpPr>
      <xdr:spPr>
        <a:xfrm>
          <a:off x="22199600" y="547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38941</xdr:rowOff>
    </xdr:from>
    <xdr:to>
      <xdr:col>116</xdr:col>
      <xdr:colOff>152400</xdr:colOff>
      <xdr:row>33</xdr:row>
      <xdr:rowOff>38941</xdr:rowOff>
    </xdr:to>
    <xdr:cxnSp macro="">
      <xdr:nvCxnSpPr>
        <xdr:cNvPr id="483" name="直線コネクタ 482">
          <a:extLst>
            <a:ext uri="{FF2B5EF4-FFF2-40B4-BE49-F238E27FC236}">
              <a16:creationId xmlns:a16="http://schemas.microsoft.com/office/drawing/2014/main" id="{705F5E7F-45CF-439E-8107-7CE0C41B452D}"/>
            </a:ext>
          </a:extLst>
        </xdr:cNvPr>
        <xdr:cNvCxnSpPr/>
      </xdr:nvCxnSpPr>
      <xdr:spPr>
        <a:xfrm>
          <a:off x="22072600" y="569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141160</xdr:rowOff>
    </xdr:from>
    <xdr:ext cx="599010" cy="259045"/>
    <xdr:sp macro="" textlink="">
      <xdr:nvSpPr>
        <xdr:cNvPr id="484" name="【一般廃棄物処理施設】&#10;一人当たり有形固定資産（償却資産）額平均値テキスト">
          <a:extLst>
            <a:ext uri="{FF2B5EF4-FFF2-40B4-BE49-F238E27FC236}">
              <a16:creationId xmlns:a16="http://schemas.microsoft.com/office/drawing/2014/main" id="{A76843F3-B686-4EF8-A5EE-8829AE5F8F85}"/>
            </a:ext>
          </a:extLst>
        </xdr:cNvPr>
        <xdr:cNvSpPr txBox="1"/>
      </xdr:nvSpPr>
      <xdr:spPr>
        <a:xfrm>
          <a:off x="22199600" y="68277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162733</xdr:rowOff>
    </xdr:from>
    <xdr:to>
      <xdr:col>116</xdr:col>
      <xdr:colOff>114300</xdr:colOff>
      <xdr:row>40</xdr:row>
      <xdr:rowOff>92883</xdr:rowOff>
    </xdr:to>
    <xdr:sp macro="" textlink="">
      <xdr:nvSpPr>
        <xdr:cNvPr id="485" name="フローチャート: 判断 484">
          <a:extLst>
            <a:ext uri="{FF2B5EF4-FFF2-40B4-BE49-F238E27FC236}">
              <a16:creationId xmlns:a16="http://schemas.microsoft.com/office/drawing/2014/main" id="{0D82B5A3-024D-48A3-BC35-FD4E9260C03D}"/>
            </a:ext>
          </a:extLst>
        </xdr:cNvPr>
        <xdr:cNvSpPr/>
      </xdr:nvSpPr>
      <xdr:spPr>
        <a:xfrm>
          <a:off x="22110700" y="684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2713</xdr:rowOff>
    </xdr:from>
    <xdr:to>
      <xdr:col>112</xdr:col>
      <xdr:colOff>38100</xdr:colOff>
      <xdr:row>40</xdr:row>
      <xdr:rowOff>104313</xdr:rowOff>
    </xdr:to>
    <xdr:sp macro="" textlink="">
      <xdr:nvSpPr>
        <xdr:cNvPr id="486" name="フローチャート: 判断 485">
          <a:extLst>
            <a:ext uri="{FF2B5EF4-FFF2-40B4-BE49-F238E27FC236}">
              <a16:creationId xmlns:a16="http://schemas.microsoft.com/office/drawing/2014/main" id="{EF9AA57C-644E-4082-93FE-09B7119513F3}"/>
            </a:ext>
          </a:extLst>
        </xdr:cNvPr>
        <xdr:cNvSpPr/>
      </xdr:nvSpPr>
      <xdr:spPr>
        <a:xfrm>
          <a:off x="21272500" y="686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4425</xdr:rowOff>
    </xdr:from>
    <xdr:to>
      <xdr:col>107</xdr:col>
      <xdr:colOff>101600</xdr:colOff>
      <xdr:row>40</xdr:row>
      <xdr:rowOff>106025</xdr:rowOff>
    </xdr:to>
    <xdr:sp macro="" textlink="">
      <xdr:nvSpPr>
        <xdr:cNvPr id="487" name="フローチャート: 判断 486">
          <a:extLst>
            <a:ext uri="{FF2B5EF4-FFF2-40B4-BE49-F238E27FC236}">
              <a16:creationId xmlns:a16="http://schemas.microsoft.com/office/drawing/2014/main" id="{2B8679D0-39CC-4681-860C-078FF7E66395}"/>
            </a:ext>
          </a:extLst>
        </xdr:cNvPr>
        <xdr:cNvSpPr/>
      </xdr:nvSpPr>
      <xdr:spPr>
        <a:xfrm>
          <a:off x="20383500" y="686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106700</xdr:rowOff>
    </xdr:from>
    <xdr:to>
      <xdr:col>102</xdr:col>
      <xdr:colOff>165100</xdr:colOff>
      <xdr:row>41</xdr:row>
      <xdr:rowOff>36850</xdr:rowOff>
    </xdr:to>
    <xdr:sp macro="" textlink="">
      <xdr:nvSpPr>
        <xdr:cNvPr id="488" name="フローチャート: 判断 487">
          <a:extLst>
            <a:ext uri="{FF2B5EF4-FFF2-40B4-BE49-F238E27FC236}">
              <a16:creationId xmlns:a16="http://schemas.microsoft.com/office/drawing/2014/main" id="{C5A5F0CB-FB97-4111-B5A8-D32283E34EF6}"/>
            </a:ext>
          </a:extLst>
        </xdr:cNvPr>
        <xdr:cNvSpPr/>
      </xdr:nvSpPr>
      <xdr:spPr>
        <a:xfrm>
          <a:off x="19494500" y="69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6430</xdr:rowOff>
    </xdr:from>
    <xdr:to>
      <xdr:col>98</xdr:col>
      <xdr:colOff>38100</xdr:colOff>
      <xdr:row>40</xdr:row>
      <xdr:rowOff>108030</xdr:rowOff>
    </xdr:to>
    <xdr:sp macro="" textlink="">
      <xdr:nvSpPr>
        <xdr:cNvPr id="489" name="フローチャート: 判断 488">
          <a:extLst>
            <a:ext uri="{FF2B5EF4-FFF2-40B4-BE49-F238E27FC236}">
              <a16:creationId xmlns:a16="http://schemas.microsoft.com/office/drawing/2014/main" id="{ED90A3A3-3596-4689-947C-533BD2315FC3}"/>
            </a:ext>
          </a:extLst>
        </xdr:cNvPr>
        <xdr:cNvSpPr/>
      </xdr:nvSpPr>
      <xdr:spPr>
        <a:xfrm>
          <a:off x="18605500" y="686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567FBDDF-2332-4FF4-8995-D9335A72BBC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D798AF51-CE72-4FE7-854C-023B84492C9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9FD65800-415F-4279-8F48-1923806EC85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8CD81D0A-6880-42A7-96FC-59060C1350C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361AEFEC-4DFA-428D-B033-09CD33C8AC5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67159</xdr:rowOff>
    </xdr:from>
    <xdr:to>
      <xdr:col>116</xdr:col>
      <xdr:colOff>114300</xdr:colOff>
      <xdr:row>38</xdr:row>
      <xdr:rowOff>168759</xdr:rowOff>
    </xdr:to>
    <xdr:sp macro="" textlink="">
      <xdr:nvSpPr>
        <xdr:cNvPr id="495" name="楕円 494">
          <a:extLst>
            <a:ext uri="{FF2B5EF4-FFF2-40B4-BE49-F238E27FC236}">
              <a16:creationId xmlns:a16="http://schemas.microsoft.com/office/drawing/2014/main" id="{9C66E808-F893-4463-9D61-5273C426B592}"/>
            </a:ext>
          </a:extLst>
        </xdr:cNvPr>
        <xdr:cNvSpPr/>
      </xdr:nvSpPr>
      <xdr:spPr>
        <a:xfrm>
          <a:off x="22110700" y="658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90036</xdr:rowOff>
    </xdr:from>
    <xdr:ext cx="599010" cy="259045"/>
    <xdr:sp macro="" textlink="">
      <xdr:nvSpPr>
        <xdr:cNvPr id="496" name="【一般廃棄物処理施設】&#10;一人当たり有形固定資産（償却資産）額該当値テキスト">
          <a:extLst>
            <a:ext uri="{FF2B5EF4-FFF2-40B4-BE49-F238E27FC236}">
              <a16:creationId xmlns:a16="http://schemas.microsoft.com/office/drawing/2014/main" id="{B83E564F-266C-4E6E-B037-7EF48FF445D3}"/>
            </a:ext>
          </a:extLst>
        </xdr:cNvPr>
        <xdr:cNvSpPr txBox="1"/>
      </xdr:nvSpPr>
      <xdr:spPr>
        <a:xfrm>
          <a:off x="22199600" y="6433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81913</xdr:rowOff>
    </xdr:from>
    <xdr:to>
      <xdr:col>112</xdr:col>
      <xdr:colOff>38100</xdr:colOff>
      <xdr:row>39</xdr:row>
      <xdr:rowOff>12063</xdr:rowOff>
    </xdr:to>
    <xdr:sp macro="" textlink="">
      <xdr:nvSpPr>
        <xdr:cNvPr id="497" name="楕円 496">
          <a:extLst>
            <a:ext uri="{FF2B5EF4-FFF2-40B4-BE49-F238E27FC236}">
              <a16:creationId xmlns:a16="http://schemas.microsoft.com/office/drawing/2014/main" id="{4A45F51B-2D28-453D-AD92-5D2D6BC014CE}"/>
            </a:ext>
          </a:extLst>
        </xdr:cNvPr>
        <xdr:cNvSpPr/>
      </xdr:nvSpPr>
      <xdr:spPr>
        <a:xfrm>
          <a:off x="21272500" y="659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117959</xdr:rowOff>
    </xdr:from>
    <xdr:to>
      <xdr:col>116</xdr:col>
      <xdr:colOff>63500</xdr:colOff>
      <xdr:row>38</xdr:row>
      <xdr:rowOff>132713</xdr:rowOff>
    </xdr:to>
    <xdr:cxnSp macro="">
      <xdr:nvCxnSpPr>
        <xdr:cNvPr id="498" name="直線コネクタ 497">
          <a:extLst>
            <a:ext uri="{FF2B5EF4-FFF2-40B4-BE49-F238E27FC236}">
              <a16:creationId xmlns:a16="http://schemas.microsoft.com/office/drawing/2014/main" id="{F0F2F5EA-D6DD-4482-8A8D-3CECA9E13A4F}"/>
            </a:ext>
          </a:extLst>
        </xdr:cNvPr>
        <xdr:cNvCxnSpPr/>
      </xdr:nvCxnSpPr>
      <xdr:spPr>
        <a:xfrm flipV="1">
          <a:off x="21323300" y="6633059"/>
          <a:ext cx="838200" cy="1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116915</xdr:rowOff>
    </xdr:from>
    <xdr:to>
      <xdr:col>107</xdr:col>
      <xdr:colOff>101600</xdr:colOff>
      <xdr:row>39</xdr:row>
      <xdr:rowOff>47065</xdr:rowOff>
    </xdr:to>
    <xdr:sp macro="" textlink="">
      <xdr:nvSpPr>
        <xdr:cNvPr id="499" name="楕円 498">
          <a:extLst>
            <a:ext uri="{FF2B5EF4-FFF2-40B4-BE49-F238E27FC236}">
              <a16:creationId xmlns:a16="http://schemas.microsoft.com/office/drawing/2014/main" id="{1DE21CD0-BDE6-4568-8F52-D6302FE03844}"/>
            </a:ext>
          </a:extLst>
        </xdr:cNvPr>
        <xdr:cNvSpPr/>
      </xdr:nvSpPr>
      <xdr:spPr>
        <a:xfrm>
          <a:off x="20383500" y="663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132713</xdr:rowOff>
    </xdr:from>
    <xdr:to>
      <xdr:col>111</xdr:col>
      <xdr:colOff>177800</xdr:colOff>
      <xdr:row>38</xdr:row>
      <xdr:rowOff>167715</xdr:rowOff>
    </xdr:to>
    <xdr:cxnSp macro="">
      <xdr:nvCxnSpPr>
        <xdr:cNvPr id="500" name="直線コネクタ 499">
          <a:extLst>
            <a:ext uri="{FF2B5EF4-FFF2-40B4-BE49-F238E27FC236}">
              <a16:creationId xmlns:a16="http://schemas.microsoft.com/office/drawing/2014/main" id="{5D989178-30BF-48F1-8A4F-A62141508AFD}"/>
            </a:ext>
          </a:extLst>
        </xdr:cNvPr>
        <xdr:cNvCxnSpPr/>
      </xdr:nvCxnSpPr>
      <xdr:spPr>
        <a:xfrm flipV="1">
          <a:off x="20434300" y="6647813"/>
          <a:ext cx="889000" cy="3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147815</xdr:rowOff>
    </xdr:from>
    <xdr:to>
      <xdr:col>102</xdr:col>
      <xdr:colOff>165100</xdr:colOff>
      <xdr:row>39</xdr:row>
      <xdr:rowOff>77965</xdr:rowOff>
    </xdr:to>
    <xdr:sp macro="" textlink="">
      <xdr:nvSpPr>
        <xdr:cNvPr id="501" name="楕円 500">
          <a:extLst>
            <a:ext uri="{FF2B5EF4-FFF2-40B4-BE49-F238E27FC236}">
              <a16:creationId xmlns:a16="http://schemas.microsoft.com/office/drawing/2014/main" id="{BBD8BA05-430E-4420-A9B9-AE62358157AE}"/>
            </a:ext>
          </a:extLst>
        </xdr:cNvPr>
        <xdr:cNvSpPr/>
      </xdr:nvSpPr>
      <xdr:spPr>
        <a:xfrm>
          <a:off x="19494500" y="666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167715</xdr:rowOff>
    </xdr:from>
    <xdr:to>
      <xdr:col>107</xdr:col>
      <xdr:colOff>50800</xdr:colOff>
      <xdr:row>39</xdr:row>
      <xdr:rowOff>27165</xdr:rowOff>
    </xdr:to>
    <xdr:cxnSp macro="">
      <xdr:nvCxnSpPr>
        <xdr:cNvPr id="502" name="直線コネクタ 501">
          <a:extLst>
            <a:ext uri="{FF2B5EF4-FFF2-40B4-BE49-F238E27FC236}">
              <a16:creationId xmlns:a16="http://schemas.microsoft.com/office/drawing/2014/main" id="{E624F47A-97A4-41B9-92B7-03D8E7E1DF1C}"/>
            </a:ext>
          </a:extLst>
        </xdr:cNvPr>
        <xdr:cNvCxnSpPr/>
      </xdr:nvCxnSpPr>
      <xdr:spPr>
        <a:xfrm flipV="1">
          <a:off x="19545300" y="6682815"/>
          <a:ext cx="889000" cy="3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45909</xdr:rowOff>
    </xdr:from>
    <xdr:to>
      <xdr:col>98</xdr:col>
      <xdr:colOff>38100</xdr:colOff>
      <xdr:row>39</xdr:row>
      <xdr:rowOff>147509</xdr:rowOff>
    </xdr:to>
    <xdr:sp macro="" textlink="">
      <xdr:nvSpPr>
        <xdr:cNvPr id="503" name="楕円 502">
          <a:extLst>
            <a:ext uri="{FF2B5EF4-FFF2-40B4-BE49-F238E27FC236}">
              <a16:creationId xmlns:a16="http://schemas.microsoft.com/office/drawing/2014/main" id="{08ED9AC3-C45D-4E5A-97BC-EB9667100B49}"/>
            </a:ext>
          </a:extLst>
        </xdr:cNvPr>
        <xdr:cNvSpPr/>
      </xdr:nvSpPr>
      <xdr:spPr>
        <a:xfrm>
          <a:off x="18605500" y="673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27165</xdr:rowOff>
    </xdr:from>
    <xdr:to>
      <xdr:col>102</xdr:col>
      <xdr:colOff>114300</xdr:colOff>
      <xdr:row>39</xdr:row>
      <xdr:rowOff>96709</xdr:rowOff>
    </xdr:to>
    <xdr:cxnSp macro="">
      <xdr:nvCxnSpPr>
        <xdr:cNvPr id="504" name="直線コネクタ 503">
          <a:extLst>
            <a:ext uri="{FF2B5EF4-FFF2-40B4-BE49-F238E27FC236}">
              <a16:creationId xmlns:a16="http://schemas.microsoft.com/office/drawing/2014/main" id="{AD9C50A7-7525-4149-AE6F-44A7B6302334}"/>
            </a:ext>
          </a:extLst>
        </xdr:cNvPr>
        <xdr:cNvCxnSpPr/>
      </xdr:nvCxnSpPr>
      <xdr:spPr>
        <a:xfrm flipV="1">
          <a:off x="18656300" y="6713715"/>
          <a:ext cx="889000" cy="6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95440</xdr:rowOff>
    </xdr:from>
    <xdr:ext cx="599010" cy="259045"/>
    <xdr:sp macro="" textlink="">
      <xdr:nvSpPr>
        <xdr:cNvPr id="505" name="n_1aveValue【一般廃棄物処理施設】&#10;一人当たり有形固定資産（償却資産）額">
          <a:extLst>
            <a:ext uri="{FF2B5EF4-FFF2-40B4-BE49-F238E27FC236}">
              <a16:creationId xmlns:a16="http://schemas.microsoft.com/office/drawing/2014/main" id="{BF2FA7E9-6ED5-4CD2-B772-2556B646C382}"/>
            </a:ext>
          </a:extLst>
        </xdr:cNvPr>
        <xdr:cNvSpPr txBox="1"/>
      </xdr:nvSpPr>
      <xdr:spPr>
        <a:xfrm>
          <a:off x="21011095" y="6953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97152</xdr:rowOff>
    </xdr:from>
    <xdr:ext cx="599010" cy="259045"/>
    <xdr:sp macro="" textlink="">
      <xdr:nvSpPr>
        <xdr:cNvPr id="506" name="n_2aveValue【一般廃棄物処理施設】&#10;一人当たり有形固定資産（償却資産）額">
          <a:extLst>
            <a:ext uri="{FF2B5EF4-FFF2-40B4-BE49-F238E27FC236}">
              <a16:creationId xmlns:a16="http://schemas.microsoft.com/office/drawing/2014/main" id="{DBC33983-4074-4F26-9467-6F6EC403D510}"/>
            </a:ext>
          </a:extLst>
        </xdr:cNvPr>
        <xdr:cNvSpPr txBox="1"/>
      </xdr:nvSpPr>
      <xdr:spPr>
        <a:xfrm>
          <a:off x="20134795" y="6955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27977</xdr:rowOff>
    </xdr:from>
    <xdr:ext cx="534377" cy="259045"/>
    <xdr:sp macro="" textlink="">
      <xdr:nvSpPr>
        <xdr:cNvPr id="507" name="n_3aveValue【一般廃棄物処理施設】&#10;一人当たり有形固定資産（償却資産）額">
          <a:extLst>
            <a:ext uri="{FF2B5EF4-FFF2-40B4-BE49-F238E27FC236}">
              <a16:creationId xmlns:a16="http://schemas.microsoft.com/office/drawing/2014/main" id="{06C00128-1948-4EDA-AB52-32A4DDF6C4FB}"/>
            </a:ext>
          </a:extLst>
        </xdr:cNvPr>
        <xdr:cNvSpPr txBox="1"/>
      </xdr:nvSpPr>
      <xdr:spPr>
        <a:xfrm>
          <a:off x="19278111" y="705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99157</xdr:rowOff>
    </xdr:from>
    <xdr:ext cx="599010" cy="259045"/>
    <xdr:sp macro="" textlink="">
      <xdr:nvSpPr>
        <xdr:cNvPr id="508" name="n_4aveValue【一般廃棄物処理施設】&#10;一人当たり有形固定資産（償却資産）額">
          <a:extLst>
            <a:ext uri="{FF2B5EF4-FFF2-40B4-BE49-F238E27FC236}">
              <a16:creationId xmlns:a16="http://schemas.microsoft.com/office/drawing/2014/main" id="{5E5B59D7-149E-454A-A4A9-EC8A15BCCA22}"/>
            </a:ext>
          </a:extLst>
        </xdr:cNvPr>
        <xdr:cNvSpPr txBox="1"/>
      </xdr:nvSpPr>
      <xdr:spPr>
        <a:xfrm>
          <a:off x="18356795" y="6957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28590</xdr:rowOff>
    </xdr:from>
    <xdr:ext cx="599010" cy="259045"/>
    <xdr:sp macro="" textlink="">
      <xdr:nvSpPr>
        <xdr:cNvPr id="509" name="n_1mainValue【一般廃棄物処理施設】&#10;一人当たり有形固定資産（償却資産）額">
          <a:extLst>
            <a:ext uri="{FF2B5EF4-FFF2-40B4-BE49-F238E27FC236}">
              <a16:creationId xmlns:a16="http://schemas.microsoft.com/office/drawing/2014/main" id="{3327EFCD-FA49-4DAF-8752-BC40A69BFA1D}"/>
            </a:ext>
          </a:extLst>
        </xdr:cNvPr>
        <xdr:cNvSpPr txBox="1"/>
      </xdr:nvSpPr>
      <xdr:spPr>
        <a:xfrm>
          <a:off x="21011095" y="6372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63592</xdr:rowOff>
    </xdr:from>
    <xdr:ext cx="599010" cy="259045"/>
    <xdr:sp macro="" textlink="">
      <xdr:nvSpPr>
        <xdr:cNvPr id="510" name="n_2mainValue【一般廃棄物処理施設】&#10;一人当たり有形固定資産（償却資産）額">
          <a:extLst>
            <a:ext uri="{FF2B5EF4-FFF2-40B4-BE49-F238E27FC236}">
              <a16:creationId xmlns:a16="http://schemas.microsoft.com/office/drawing/2014/main" id="{D71606E1-5280-4458-8871-39E5558A8404}"/>
            </a:ext>
          </a:extLst>
        </xdr:cNvPr>
        <xdr:cNvSpPr txBox="1"/>
      </xdr:nvSpPr>
      <xdr:spPr>
        <a:xfrm>
          <a:off x="20134795" y="6407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94492</xdr:rowOff>
    </xdr:from>
    <xdr:ext cx="599010" cy="259045"/>
    <xdr:sp macro="" textlink="">
      <xdr:nvSpPr>
        <xdr:cNvPr id="511" name="n_3mainValue【一般廃棄物処理施設】&#10;一人当たり有形固定資産（償却資産）額">
          <a:extLst>
            <a:ext uri="{FF2B5EF4-FFF2-40B4-BE49-F238E27FC236}">
              <a16:creationId xmlns:a16="http://schemas.microsoft.com/office/drawing/2014/main" id="{775A6EA1-7698-4C6E-B60D-411F77034A19}"/>
            </a:ext>
          </a:extLst>
        </xdr:cNvPr>
        <xdr:cNvSpPr txBox="1"/>
      </xdr:nvSpPr>
      <xdr:spPr>
        <a:xfrm>
          <a:off x="19245795" y="6438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164036</xdr:rowOff>
    </xdr:from>
    <xdr:ext cx="599010" cy="259045"/>
    <xdr:sp macro="" textlink="">
      <xdr:nvSpPr>
        <xdr:cNvPr id="512" name="n_4mainValue【一般廃棄物処理施設】&#10;一人当たり有形固定資産（償却資産）額">
          <a:extLst>
            <a:ext uri="{FF2B5EF4-FFF2-40B4-BE49-F238E27FC236}">
              <a16:creationId xmlns:a16="http://schemas.microsoft.com/office/drawing/2014/main" id="{FC470960-2E42-408A-85FA-4B0CDB206471}"/>
            </a:ext>
          </a:extLst>
        </xdr:cNvPr>
        <xdr:cNvSpPr txBox="1"/>
      </xdr:nvSpPr>
      <xdr:spPr>
        <a:xfrm>
          <a:off x="18356795" y="6507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C71B2DF7-EA41-4439-B935-FB6318C071F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B1DF8975-FFD3-448E-8302-D5D74F829B4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7FCEEF75-00DE-4B6A-AE66-6768F518FB7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DA929AB9-177B-4CA8-85DB-D29CD90F66D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4794395D-454D-432A-AC81-982982B1048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EB5EFCBC-FE5C-45C4-A4ED-9ED14A4D35A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DFA828DA-6DE2-47BB-9160-2220CB3FF09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E6778110-651C-4965-A899-60C0D36F00C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319F12DF-8066-462F-BB9E-1F7548CDEB8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D45DBF83-2457-488D-BA3B-2BF57A3E613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04D1741A-B06F-4A67-9F2C-59944A6282F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4" name="直線コネクタ 523">
          <a:extLst>
            <a:ext uri="{FF2B5EF4-FFF2-40B4-BE49-F238E27FC236}">
              <a16:creationId xmlns:a16="http://schemas.microsoft.com/office/drawing/2014/main" id="{CA4D07E4-780F-4EC0-B37F-D84F25F46424}"/>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5" name="テキスト ボックス 524">
          <a:extLst>
            <a:ext uri="{FF2B5EF4-FFF2-40B4-BE49-F238E27FC236}">
              <a16:creationId xmlns:a16="http://schemas.microsoft.com/office/drawing/2014/main" id="{84309ABA-6049-4059-8019-5C6C465709E7}"/>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6" name="直線コネクタ 525">
          <a:extLst>
            <a:ext uri="{FF2B5EF4-FFF2-40B4-BE49-F238E27FC236}">
              <a16:creationId xmlns:a16="http://schemas.microsoft.com/office/drawing/2014/main" id="{2096F90D-CB44-4C08-9184-93EAEDD833C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7" name="テキスト ボックス 526">
          <a:extLst>
            <a:ext uri="{FF2B5EF4-FFF2-40B4-BE49-F238E27FC236}">
              <a16:creationId xmlns:a16="http://schemas.microsoft.com/office/drawing/2014/main" id="{96289F9B-8C1B-4AE0-AC46-852634BF1AF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8" name="直線コネクタ 527">
          <a:extLst>
            <a:ext uri="{FF2B5EF4-FFF2-40B4-BE49-F238E27FC236}">
              <a16:creationId xmlns:a16="http://schemas.microsoft.com/office/drawing/2014/main" id="{844B7772-BE15-4EAC-A00A-1B2D751EA49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9" name="テキスト ボックス 528">
          <a:extLst>
            <a:ext uri="{FF2B5EF4-FFF2-40B4-BE49-F238E27FC236}">
              <a16:creationId xmlns:a16="http://schemas.microsoft.com/office/drawing/2014/main" id="{AED0BC53-8CFD-4089-BF8C-B11A5CB07DC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0" name="直線コネクタ 529">
          <a:extLst>
            <a:ext uri="{FF2B5EF4-FFF2-40B4-BE49-F238E27FC236}">
              <a16:creationId xmlns:a16="http://schemas.microsoft.com/office/drawing/2014/main" id="{6D71DB95-12D6-441F-BC09-4B83FE4EF87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1" name="テキスト ボックス 530">
          <a:extLst>
            <a:ext uri="{FF2B5EF4-FFF2-40B4-BE49-F238E27FC236}">
              <a16:creationId xmlns:a16="http://schemas.microsoft.com/office/drawing/2014/main" id="{8F9C7C3A-5DEA-4B7A-938A-46665C8D41B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2" name="直線コネクタ 531">
          <a:extLst>
            <a:ext uri="{FF2B5EF4-FFF2-40B4-BE49-F238E27FC236}">
              <a16:creationId xmlns:a16="http://schemas.microsoft.com/office/drawing/2014/main" id="{D83A7D4D-95D2-40B9-BCBE-19DDF6E2876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3" name="テキスト ボックス 532">
          <a:extLst>
            <a:ext uri="{FF2B5EF4-FFF2-40B4-BE49-F238E27FC236}">
              <a16:creationId xmlns:a16="http://schemas.microsoft.com/office/drawing/2014/main" id="{A36DF5F9-91FE-42D6-AE78-AE8F97511B7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4A2A52B5-1DB9-43E8-AF24-B13696806E7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5" name="テキスト ボックス 534">
          <a:extLst>
            <a:ext uri="{FF2B5EF4-FFF2-40B4-BE49-F238E27FC236}">
              <a16:creationId xmlns:a16="http://schemas.microsoft.com/office/drawing/2014/main" id="{5D079E35-425A-44C1-A577-6F4FB3D7968B}"/>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6" name="【保健センター・保健所】&#10;有形固定資産減価償却率グラフ枠">
          <a:extLst>
            <a:ext uri="{FF2B5EF4-FFF2-40B4-BE49-F238E27FC236}">
              <a16:creationId xmlns:a16="http://schemas.microsoft.com/office/drawing/2014/main" id="{4A347B66-6353-4AA4-819B-9C18F7BA996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1905</xdr:rowOff>
    </xdr:from>
    <xdr:to>
      <xdr:col>85</xdr:col>
      <xdr:colOff>126364</xdr:colOff>
      <xdr:row>64</xdr:row>
      <xdr:rowOff>76200</xdr:rowOff>
    </xdr:to>
    <xdr:cxnSp macro="">
      <xdr:nvCxnSpPr>
        <xdr:cNvPr id="537" name="直線コネクタ 536">
          <a:extLst>
            <a:ext uri="{FF2B5EF4-FFF2-40B4-BE49-F238E27FC236}">
              <a16:creationId xmlns:a16="http://schemas.microsoft.com/office/drawing/2014/main" id="{A57694C6-2588-4058-AE9D-91A675CD715F}"/>
            </a:ext>
          </a:extLst>
        </xdr:cNvPr>
        <xdr:cNvCxnSpPr/>
      </xdr:nvCxnSpPr>
      <xdr:spPr>
        <a:xfrm flipV="1">
          <a:off x="16318864" y="977455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8" name="【保健センター・保健所】&#10;有形固定資産減価償却率最小値テキスト">
          <a:extLst>
            <a:ext uri="{FF2B5EF4-FFF2-40B4-BE49-F238E27FC236}">
              <a16:creationId xmlns:a16="http://schemas.microsoft.com/office/drawing/2014/main" id="{518F0553-FC35-4921-B395-FC2C7BF0087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9" name="直線コネクタ 538">
          <a:extLst>
            <a:ext uri="{FF2B5EF4-FFF2-40B4-BE49-F238E27FC236}">
              <a16:creationId xmlns:a16="http://schemas.microsoft.com/office/drawing/2014/main" id="{8DD26EAF-D3A0-46E1-B2E1-3BA51BAA2F33}"/>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120032</xdr:rowOff>
    </xdr:from>
    <xdr:ext cx="405111" cy="259045"/>
    <xdr:sp macro="" textlink="">
      <xdr:nvSpPr>
        <xdr:cNvPr id="540" name="【保健センター・保健所】&#10;有形固定資産減価償却率最大値テキスト">
          <a:extLst>
            <a:ext uri="{FF2B5EF4-FFF2-40B4-BE49-F238E27FC236}">
              <a16:creationId xmlns:a16="http://schemas.microsoft.com/office/drawing/2014/main" id="{FED8EF41-92E9-4B33-91B2-011DDA9FCC5B}"/>
            </a:ext>
          </a:extLst>
        </xdr:cNvPr>
        <xdr:cNvSpPr txBox="1"/>
      </xdr:nvSpPr>
      <xdr:spPr>
        <a:xfrm>
          <a:off x="16357600" y="954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1905</xdr:rowOff>
    </xdr:from>
    <xdr:to>
      <xdr:col>86</xdr:col>
      <xdr:colOff>25400</xdr:colOff>
      <xdr:row>57</xdr:row>
      <xdr:rowOff>1905</xdr:rowOff>
    </xdr:to>
    <xdr:cxnSp macro="">
      <xdr:nvCxnSpPr>
        <xdr:cNvPr id="541" name="直線コネクタ 540">
          <a:extLst>
            <a:ext uri="{FF2B5EF4-FFF2-40B4-BE49-F238E27FC236}">
              <a16:creationId xmlns:a16="http://schemas.microsoft.com/office/drawing/2014/main" id="{3FD3233A-E90A-4788-B2A5-5564DDD41BEC}"/>
            </a:ext>
          </a:extLst>
        </xdr:cNvPr>
        <xdr:cNvCxnSpPr/>
      </xdr:nvCxnSpPr>
      <xdr:spPr>
        <a:xfrm>
          <a:off x="16230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50182</xdr:rowOff>
    </xdr:from>
    <xdr:ext cx="405111" cy="259045"/>
    <xdr:sp macro="" textlink="">
      <xdr:nvSpPr>
        <xdr:cNvPr id="542" name="【保健センター・保健所】&#10;有形固定資産減価償却率平均値テキスト">
          <a:extLst>
            <a:ext uri="{FF2B5EF4-FFF2-40B4-BE49-F238E27FC236}">
              <a16:creationId xmlns:a16="http://schemas.microsoft.com/office/drawing/2014/main" id="{C481DD49-73A8-4893-AF8E-217BE55CDC70}"/>
            </a:ext>
          </a:extLst>
        </xdr:cNvPr>
        <xdr:cNvSpPr txBox="1"/>
      </xdr:nvSpPr>
      <xdr:spPr>
        <a:xfrm>
          <a:off x="16357600" y="9994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27305</xdr:rowOff>
    </xdr:from>
    <xdr:to>
      <xdr:col>85</xdr:col>
      <xdr:colOff>177800</xdr:colOff>
      <xdr:row>59</xdr:row>
      <xdr:rowOff>128905</xdr:rowOff>
    </xdr:to>
    <xdr:sp macro="" textlink="">
      <xdr:nvSpPr>
        <xdr:cNvPr id="543" name="フローチャート: 判断 542">
          <a:extLst>
            <a:ext uri="{FF2B5EF4-FFF2-40B4-BE49-F238E27FC236}">
              <a16:creationId xmlns:a16="http://schemas.microsoft.com/office/drawing/2014/main" id="{A6E6DBD1-E40A-47A5-BAD4-A48EB5CD296A}"/>
            </a:ext>
          </a:extLst>
        </xdr:cNvPr>
        <xdr:cNvSpPr/>
      </xdr:nvSpPr>
      <xdr:spPr>
        <a:xfrm>
          <a:off x="162687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544" name="フローチャート: 判断 543">
          <a:extLst>
            <a:ext uri="{FF2B5EF4-FFF2-40B4-BE49-F238E27FC236}">
              <a16:creationId xmlns:a16="http://schemas.microsoft.com/office/drawing/2014/main" id="{95687183-A8A2-4F35-A5C3-959B4E8FAD6E}"/>
            </a:ext>
          </a:extLst>
        </xdr:cNvPr>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545" name="フローチャート: 判断 544">
          <a:extLst>
            <a:ext uri="{FF2B5EF4-FFF2-40B4-BE49-F238E27FC236}">
              <a16:creationId xmlns:a16="http://schemas.microsoft.com/office/drawing/2014/main" id="{746E9864-4284-4707-99D4-A419E0E4E677}"/>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153035</xdr:rowOff>
    </xdr:from>
    <xdr:to>
      <xdr:col>72</xdr:col>
      <xdr:colOff>38100</xdr:colOff>
      <xdr:row>59</xdr:row>
      <xdr:rowOff>83185</xdr:rowOff>
    </xdr:to>
    <xdr:sp macro="" textlink="">
      <xdr:nvSpPr>
        <xdr:cNvPr id="546" name="フローチャート: 判断 545">
          <a:extLst>
            <a:ext uri="{FF2B5EF4-FFF2-40B4-BE49-F238E27FC236}">
              <a16:creationId xmlns:a16="http://schemas.microsoft.com/office/drawing/2014/main" id="{8D47320A-C08C-47EA-A1F7-EFCC972F2FEA}"/>
            </a:ext>
          </a:extLst>
        </xdr:cNvPr>
        <xdr:cNvSpPr/>
      </xdr:nvSpPr>
      <xdr:spPr>
        <a:xfrm>
          <a:off x="13652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67310</xdr:rowOff>
    </xdr:from>
    <xdr:to>
      <xdr:col>67</xdr:col>
      <xdr:colOff>101600</xdr:colOff>
      <xdr:row>58</xdr:row>
      <xdr:rowOff>168910</xdr:rowOff>
    </xdr:to>
    <xdr:sp macro="" textlink="">
      <xdr:nvSpPr>
        <xdr:cNvPr id="547" name="フローチャート: 判断 546">
          <a:extLst>
            <a:ext uri="{FF2B5EF4-FFF2-40B4-BE49-F238E27FC236}">
              <a16:creationId xmlns:a16="http://schemas.microsoft.com/office/drawing/2014/main" id="{2911A1E7-E245-46AE-BC77-2F034A8F9003}"/>
            </a:ext>
          </a:extLst>
        </xdr:cNvPr>
        <xdr:cNvSpPr/>
      </xdr:nvSpPr>
      <xdr:spPr>
        <a:xfrm>
          <a:off x="12763500" y="1001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E0DB9D18-6862-4FC4-98DA-DA4B9ACAE45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7681409A-68C0-4C90-8295-782B9586DB8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F1B569D7-91AE-4402-A493-BE0FCC1E596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ABAFE743-58DC-4B53-8A2F-0CDE53F3C3A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553943DF-3CAA-41BA-8ABE-9DC52B54DF3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73025</xdr:rowOff>
    </xdr:from>
    <xdr:to>
      <xdr:col>85</xdr:col>
      <xdr:colOff>177800</xdr:colOff>
      <xdr:row>64</xdr:row>
      <xdr:rowOff>3175</xdr:rowOff>
    </xdr:to>
    <xdr:sp macro="" textlink="">
      <xdr:nvSpPr>
        <xdr:cNvPr id="553" name="楕円 552">
          <a:extLst>
            <a:ext uri="{FF2B5EF4-FFF2-40B4-BE49-F238E27FC236}">
              <a16:creationId xmlns:a16="http://schemas.microsoft.com/office/drawing/2014/main" id="{8A9B6453-14B9-4CE6-83D8-5BFD7061C48E}"/>
            </a:ext>
          </a:extLst>
        </xdr:cNvPr>
        <xdr:cNvSpPr/>
      </xdr:nvSpPr>
      <xdr:spPr>
        <a:xfrm>
          <a:off x="16268700" y="1087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159402</xdr:rowOff>
    </xdr:from>
    <xdr:ext cx="405111" cy="259045"/>
    <xdr:sp macro="" textlink="">
      <xdr:nvSpPr>
        <xdr:cNvPr id="554" name="【保健センター・保健所】&#10;有形固定資産減価償却率該当値テキスト">
          <a:extLst>
            <a:ext uri="{FF2B5EF4-FFF2-40B4-BE49-F238E27FC236}">
              <a16:creationId xmlns:a16="http://schemas.microsoft.com/office/drawing/2014/main" id="{73DD70D0-6D88-4399-B2C4-0ECF0C2A53AD}"/>
            </a:ext>
          </a:extLst>
        </xdr:cNvPr>
        <xdr:cNvSpPr txBox="1"/>
      </xdr:nvSpPr>
      <xdr:spPr>
        <a:xfrm>
          <a:off x="16357600" y="1078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44450</xdr:rowOff>
    </xdr:from>
    <xdr:to>
      <xdr:col>81</xdr:col>
      <xdr:colOff>101600</xdr:colOff>
      <xdr:row>63</xdr:row>
      <xdr:rowOff>146050</xdr:rowOff>
    </xdr:to>
    <xdr:sp macro="" textlink="">
      <xdr:nvSpPr>
        <xdr:cNvPr id="555" name="楕円 554">
          <a:extLst>
            <a:ext uri="{FF2B5EF4-FFF2-40B4-BE49-F238E27FC236}">
              <a16:creationId xmlns:a16="http://schemas.microsoft.com/office/drawing/2014/main" id="{CCEA5BFD-90C0-4484-AABE-C71BCE883BCB}"/>
            </a:ext>
          </a:extLst>
        </xdr:cNvPr>
        <xdr:cNvSpPr/>
      </xdr:nvSpPr>
      <xdr:spPr>
        <a:xfrm>
          <a:off x="15430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95250</xdr:rowOff>
    </xdr:from>
    <xdr:to>
      <xdr:col>85</xdr:col>
      <xdr:colOff>127000</xdr:colOff>
      <xdr:row>63</xdr:row>
      <xdr:rowOff>123825</xdr:rowOff>
    </xdr:to>
    <xdr:cxnSp macro="">
      <xdr:nvCxnSpPr>
        <xdr:cNvPr id="556" name="直線コネクタ 555">
          <a:extLst>
            <a:ext uri="{FF2B5EF4-FFF2-40B4-BE49-F238E27FC236}">
              <a16:creationId xmlns:a16="http://schemas.microsoft.com/office/drawing/2014/main" id="{F198C710-C008-434D-8AF6-B23E4B29FF2C}"/>
            </a:ext>
          </a:extLst>
        </xdr:cNvPr>
        <xdr:cNvCxnSpPr/>
      </xdr:nvCxnSpPr>
      <xdr:spPr>
        <a:xfrm>
          <a:off x="15481300" y="1089660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17780</xdr:rowOff>
    </xdr:from>
    <xdr:to>
      <xdr:col>76</xdr:col>
      <xdr:colOff>165100</xdr:colOff>
      <xdr:row>63</xdr:row>
      <xdr:rowOff>119380</xdr:rowOff>
    </xdr:to>
    <xdr:sp macro="" textlink="">
      <xdr:nvSpPr>
        <xdr:cNvPr id="557" name="楕円 556">
          <a:extLst>
            <a:ext uri="{FF2B5EF4-FFF2-40B4-BE49-F238E27FC236}">
              <a16:creationId xmlns:a16="http://schemas.microsoft.com/office/drawing/2014/main" id="{BFCAF86C-A595-4230-91D3-6843C945C6EF}"/>
            </a:ext>
          </a:extLst>
        </xdr:cNvPr>
        <xdr:cNvSpPr/>
      </xdr:nvSpPr>
      <xdr:spPr>
        <a:xfrm>
          <a:off x="14541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68580</xdr:rowOff>
    </xdr:from>
    <xdr:to>
      <xdr:col>81</xdr:col>
      <xdr:colOff>50800</xdr:colOff>
      <xdr:row>63</xdr:row>
      <xdr:rowOff>95250</xdr:rowOff>
    </xdr:to>
    <xdr:cxnSp macro="">
      <xdr:nvCxnSpPr>
        <xdr:cNvPr id="558" name="直線コネクタ 557">
          <a:extLst>
            <a:ext uri="{FF2B5EF4-FFF2-40B4-BE49-F238E27FC236}">
              <a16:creationId xmlns:a16="http://schemas.microsoft.com/office/drawing/2014/main" id="{CD9ECFE1-915F-44F6-B37E-BACF87EBA275}"/>
            </a:ext>
          </a:extLst>
        </xdr:cNvPr>
        <xdr:cNvCxnSpPr/>
      </xdr:nvCxnSpPr>
      <xdr:spPr>
        <a:xfrm>
          <a:off x="14592300" y="108699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93980</xdr:rowOff>
    </xdr:from>
    <xdr:to>
      <xdr:col>72</xdr:col>
      <xdr:colOff>38100</xdr:colOff>
      <xdr:row>62</xdr:row>
      <xdr:rowOff>24130</xdr:rowOff>
    </xdr:to>
    <xdr:sp macro="" textlink="">
      <xdr:nvSpPr>
        <xdr:cNvPr id="559" name="楕円 558">
          <a:extLst>
            <a:ext uri="{FF2B5EF4-FFF2-40B4-BE49-F238E27FC236}">
              <a16:creationId xmlns:a16="http://schemas.microsoft.com/office/drawing/2014/main" id="{3CDBF000-0542-4407-8F51-2F02164B3BC5}"/>
            </a:ext>
          </a:extLst>
        </xdr:cNvPr>
        <xdr:cNvSpPr/>
      </xdr:nvSpPr>
      <xdr:spPr>
        <a:xfrm>
          <a:off x="13652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144780</xdr:rowOff>
    </xdr:from>
    <xdr:to>
      <xdr:col>76</xdr:col>
      <xdr:colOff>114300</xdr:colOff>
      <xdr:row>63</xdr:row>
      <xdr:rowOff>68580</xdr:rowOff>
    </xdr:to>
    <xdr:cxnSp macro="">
      <xdr:nvCxnSpPr>
        <xdr:cNvPr id="560" name="直線コネクタ 559">
          <a:extLst>
            <a:ext uri="{FF2B5EF4-FFF2-40B4-BE49-F238E27FC236}">
              <a16:creationId xmlns:a16="http://schemas.microsoft.com/office/drawing/2014/main" id="{728542A2-AC30-4BE2-8B07-B0898FC6BD40}"/>
            </a:ext>
          </a:extLst>
        </xdr:cNvPr>
        <xdr:cNvCxnSpPr/>
      </xdr:nvCxnSpPr>
      <xdr:spPr>
        <a:xfrm>
          <a:off x="13703300" y="1060323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67310</xdr:rowOff>
    </xdr:from>
    <xdr:to>
      <xdr:col>67</xdr:col>
      <xdr:colOff>101600</xdr:colOff>
      <xdr:row>61</xdr:row>
      <xdr:rowOff>168910</xdr:rowOff>
    </xdr:to>
    <xdr:sp macro="" textlink="">
      <xdr:nvSpPr>
        <xdr:cNvPr id="561" name="楕円 560">
          <a:extLst>
            <a:ext uri="{FF2B5EF4-FFF2-40B4-BE49-F238E27FC236}">
              <a16:creationId xmlns:a16="http://schemas.microsoft.com/office/drawing/2014/main" id="{0B4F3EBB-6D6E-4989-9F54-D21841854209}"/>
            </a:ext>
          </a:extLst>
        </xdr:cNvPr>
        <xdr:cNvSpPr/>
      </xdr:nvSpPr>
      <xdr:spPr>
        <a:xfrm>
          <a:off x="12763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118110</xdr:rowOff>
    </xdr:from>
    <xdr:to>
      <xdr:col>71</xdr:col>
      <xdr:colOff>177800</xdr:colOff>
      <xdr:row>61</xdr:row>
      <xdr:rowOff>144780</xdr:rowOff>
    </xdr:to>
    <xdr:cxnSp macro="">
      <xdr:nvCxnSpPr>
        <xdr:cNvPr id="562" name="直線コネクタ 561">
          <a:extLst>
            <a:ext uri="{FF2B5EF4-FFF2-40B4-BE49-F238E27FC236}">
              <a16:creationId xmlns:a16="http://schemas.microsoft.com/office/drawing/2014/main" id="{902DA4B8-D689-4D62-BA99-88543B682D72}"/>
            </a:ext>
          </a:extLst>
        </xdr:cNvPr>
        <xdr:cNvCxnSpPr/>
      </xdr:nvCxnSpPr>
      <xdr:spPr>
        <a:xfrm>
          <a:off x="12814300" y="105765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107332</xdr:rowOff>
    </xdr:from>
    <xdr:ext cx="405111" cy="259045"/>
    <xdr:sp macro="" textlink="">
      <xdr:nvSpPr>
        <xdr:cNvPr id="563" name="n_1aveValue【保健センター・保健所】&#10;有形固定資産減価償却率">
          <a:extLst>
            <a:ext uri="{FF2B5EF4-FFF2-40B4-BE49-F238E27FC236}">
              <a16:creationId xmlns:a16="http://schemas.microsoft.com/office/drawing/2014/main" id="{383C4FDC-0824-4BE9-8592-980970BE55E4}"/>
            </a:ext>
          </a:extLst>
        </xdr:cNvPr>
        <xdr:cNvSpPr txBox="1"/>
      </xdr:nvSpPr>
      <xdr:spPr>
        <a:xfrm>
          <a:off x="152660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564" name="n_2aveValue【保健センター・保健所】&#10;有形固定資産減価償却率">
          <a:extLst>
            <a:ext uri="{FF2B5EF4-FFF2-40B4-BE49-F238E27FC236}">
              <a16:creationId xmlns:a16="http://schemas.microsoft.com/office/drawing/2014/main" id="{849AA03E-AAC8-4837-B9AE-BE48707C80CD}"/>
            </a:ext>
          </a:extLst>
        </xdr:cNvPr>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99712</xdr:rowOff>
    </xdr:from>
    <xdr:ext cx="405111" cy="259045"/>
    <xdr:sp macro="" textlink="">
      <xdr:nvSpPr>
        <xdr:cNvPr id="565" name="n_3aveValue【保健センター・保健所】&#10;有形固定資産減価償却率">
          <a:extLst>
            <a:ext uri="{FF2B5EF4-FFF2-40B4-BE49-F238E27FC236}">
              <a16:creationId xmlns:a16="http://schemas.microsoft.com/office/drawing/2014/main" id="{D5EB4104-D9CE-4D9D-AA24-578605CA6C56}"/>
            </a:ext>
          </a:extLst>
        </xdr:cNvPr>
        <xdr:cNvSpPr txBox="1"/>
      </xdr:nvSpPr>
      <xdr:spPr>
        <a:xfrm>
          <a:off x="135007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13987</xdr:rowOff>
    </xdr:from>
    <xdr:ext cx="405111" cy="259045"/>
    <xdr:sp macro="" textlink="">
      <xdr:nvSpPr>
        <xdr:cNvPr id="566" name="n_4aveValue【保健センター・保健所】&#10;有形固定資産減価償却率">
          <a:extLst>
            <a:ext uri="{FF2B5EF4-FFF2-40B4-BE49-F238E27FC236}">
              <a16:creationId xmlns:a16="http://schemas.microsoft.com/office/drawing/2014/main" id="{948A5B40-8E05-4B5F-AF42-DBB47ABCAF2E}"/>
            </a:ext>
          </a:extLst>
        </xdr:cNvPr>
        <xdr:cNvSpPr txBox="1"/>
      </xdr:nvSpPr>
      <xdr:spPr>
        <a:xfrm>
          <a:off x="12611744"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137177</xdr:rowOff>
    </xdr:from>
    <xdr:ext cx="405111" cy="259045"/>
    <xdr:sp macro="" textlink="">
      <xdr:nvSpPr>
        <xdr:cNvPr id="567" name="n_1mainValue【保健センター・保健所】&#10;有形固定資産減価償却率">
          <a:extLst>
            <a:ext uri="{FF2B5EF4-FFF2-40B4-BE49-F238E27FC236}">
              <a16:creationId xmlns:a16="http://schemas.microsoft.com/office/drawing/2014/main" id="{F5394384-8D52-4752-93ED-055E36CBB9C4}"/>
            </a:ext>
          </a:extLst>
        </xdr:cNvPr>
        <xdr:cNvSpPr txBox="1"/>
      </xdr:nvSpPr>
      <xdr:spPr>
        <a:xfrm>
          <a:off x="15266044" y="1093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110507</xdr:rowOff>
    </xdr:from>
    <xdr:ext cx="405111" cy="259045"/>
    <xdr:sp macro="" textlink="">
      <xdr:nvSpPr>
        <xdr:cNvPr id="568" name="n_2mainValue【保健センター・保健所】&#10;有形固定資産減価償却率">
          <a:extLst>
            <a:ext uri="{FF2B5EF4-FFF2-40B4-BE49-F238E27FC236}">
              <a16:creationId xmlns:a16="http://schemas.microsoft.com/office/drawing/2014/main" id="{2D468B57-F2BD-4E9A-91AE-89CD8A8814A3}"/>
            </a:ext>
          </a:extLst>
        </xdr:cNvPr>
        <xdr:cNvSpPr txBox="1"/>
      </xdr:nvSpPr>
      <xdr:spPr>
        <a:xfrm>
          <a:off x="14389744" y="1091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15257</xdr:rowOff>
    </xdr:from>
    <xdr:ext cx="405111" cy="259045"/>
    <xdr:sp macro="" textlink="">
      <xdr:nvSpPr>
        <xdr:cNvPr id="569" name="n_3mainValue【保健センター・保健所】&#10;有形固定資産減価償却率">
          <a:extLst>
            <a:ext uri="{FF2B5EF4-FFF2-40B4-BE49-F238E27FC236}">
              <a16:creationId xmlns:a16="http://schemas.microsoft.com/office/drawing/2014/main" id="{02A02D8D-D51E-4026-933E-FE742472FD5D}"/>
            </a:ext>
          </a:extLst>
        </xdr:cNvPr>
        <xdr:cNvSpPr txBox="1"/>
      </xdr:nvSpPr>
      <xdr:spPr>
        <a:xfrm>
          <a:off x="13500744"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160037</xdr:rowOff>
    </xdr:from>
    <xdr:ext cx="405111" cy="259045"/>
    <xdr:sp macro="" textlink="">
      <xdr:nvSpPr>
        <xdr:cNvPr id="570" name="n_4mainValue【保健センター・保健所】&#10;有形固定資産減価償却率">
          <a:extLst>
            <a:ext uri="{FF2B5EF4-FFF2-40B4-BE49-F238E27FC236}">
              <a16:creationId xmlns:a16="http://schemas.microsoft.com/office/drawing/2014/main" id="{72EA4D80-5D24-421D-A0BE-9184B72A2F57}"/>
            </a:ext>
          </a:extLst>
        </xdr:cNvPr>
        <xdr:cNvSpPr txBox="1"/>
      </xdr:nvSpPr>
      <xdr:spPr>
        <a:xfrm>
          <a:off x="12611744" y="1061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a:extLst>
            <a:ext uri="{FF2B5EF4-FFF2-40B4-BE49-F238E27FC236}">
              <a16:creationId xmlns:a16="http://schemas.microsoft.com/office/drawing/2014/main" id="{ED028252-FE88-40F7-A614-D5EF107C3BA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a:extLst>
            <a:ext uri="{FF2B5EF4-FFF2-40B4-BE49-F238E27FC236}">
              <a16:creationId xmlns:a16="http://schemas.microsoft.com/office/drawing/2014/main" id="{702188AE-9A74-4952-B9E3-BD3AB8FF755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a:extLst>
            <a:ext uri="{FF2B5EF4-FFF2-40B4-BE49-F238E27FC236}">
              <a16:creationId xmlns:a16="http://schemas.microsoft.com/office/drawing/2014/main" id="{2CA34E91-36F0-4836-A284-5781EC8924F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a:extLst>
            <a:ext uri="{FF2B5EF4-FFF2-40B4-BE49-F238E27FC236}">
              <a16:creationId xmlns:a16="http://schemas.microsoft.com/office/drawing/2014/main" id="{0F3EE2D8-45E1-45EB-80FB-EBA8AFA54BF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a:extLst>
            <a:ext uri="{FF2B5EF4-FFF2-40B4-BE49-F238E27FC236}">
              <a16:creationId xmlns:a16="http://schemas.microsoft.com/office/drawing/2014/main" id="{7D886953-82A5-4114-997F-FA662CF1045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a:extLst>
            <a:ext uri="{FF2B5EF4-FFF2-40B4-BE49-F238E27FC236}">
              <a16:creationId xmlns:a16="http://schemas.microsoft.com/office/drawing/2014/main" id="{9C550B31-EB06-40BD-A203-73C88C12517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a:extLst>
            <a:ext uri="{FF2B5EF4-FFF2-40B4-BE49-F238E27FC236}">
              <a16:creationId xmlns:a16="http://schemas.microsoft.com/office/drawing/2014/main" id="{379E309A-0698-4B2B-9EEC-A38ED0FFC29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a:extLst>
            <a:ext uri="{FF2B5EF4-FFF2-40B4-BE49-F238E27FC236}">
              <a16:creationId xmlns:a16="http://schemas.microsoft.com/office/drawing/2014/main" id="{C6D8B2B5-1306-4246-BD7D-7DC9A634751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a:extLst>
            <a:ext uri="{FF2B5EF4-FFF2-40B4-BE49-F238E27FC236}">
              <a16:creationId xmlns:a16="http://schemas.microsoft.com/office/drawing/2014/main" id="{BA66201F-6F08-4DD0-BC5A-EB747481E80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a:extLst>
            <a:ext uri="{FF2B5EF4-FFF2-40B4-BE49-F238E27FC236}">
              <a16:creationId xmlns:a16="http://schemas.microsoft.com/office/drawing/2014/main" id="{B9A6DC4F-A47F-4209-AFB5-527821E085E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1" name="直線コネクタ 580">
          <a:extLst>
            <a:ext uri="{FF2B5EF4-FFF2-40B4-BE49-F238E27FC236}">
              <a16:creationId xmlns:a16="http://schemas.microsoft.com/office/drawing/2014/main" id="{D4391700-8584-4A97-B000-40B5BA4BFC7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2" name="テキスト ボックス 581">
          <a:extLst>
            <a:ext uri="{FF2B5EF4-FFF2-40B4-BE49-F238E27FC236}">
              <a16:creationId xmlns:a16="http://schemas.microsoft.com/office/drawing/2014/main" id="{9626CC9B-1605-48DE-B332-AD38A595D0E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3" name="直線コネクタ 582">
          <a:extLst>
            <a:ext uri="{FF2B5EF4-FFF2-40B4-BE49-F238E27FC236}">
              <a16:creationId xmlns:a16="http://schemas.microsoft.com/office/drawing/2014/main" id="{12295069-B318-4769-9A26-7038AA5A825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4" name="テキスト ボックス 583">
          <a:extLst>
            <a:ext uri="{FF2B5EF4-FFF2-40B4-BE49-F238E27FC236}">
              <a16:creationId xmlns:a16="http://schemas.microsoft.com/office/drawing/2014/main" id="{70346654-C34C-469C-8F29-26B7AE28593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5" name="直線コネクタ 584">
          <a:extLst>
            <a:ext uri="{FF2B5EF4-FFF2-40B4-BE49-F238E27FC236}">
              <a16:creationId xmlns:a16="http://schemas.microsoft.com/office/drawing/2014/main" id="{A059B03D-9BEC-4EC8-A93B-BF4B23F00BB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6" name="テキスト ボックス 585">
          <a:extLst>
            <a:ext uri="{FF2B5EF4-FFF2-40B4-BE49-F238E27FC236}">
              <a16:creationId xmlns:a16="http://schemas.microsoft.com/office/drawing/2014/main" id="{5D8E107D-9109-4ECD-BD36-D8414F77DEB5}"/>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7" name="直線コネクタ 586">
          <a:extLst>
            <a:ext uri="{FF2B5EF4-FFF2-40B4-BE49-F238E27FC236}">
              <a16:creationId xmlns:a16="http://schemas.microsoft.com/office/drawing/2014/main" id="{92D98F1B-99B0-4A99-A3A9-DC9B33EB78D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8" name="テキスト ボックス 587">
          <a:extLst>
            <a:ext uri="{FF2B5EF4-FFF2-40B4-BE49-F238E27FC236}">
              <a16:creationId xmlns:a16="http://schemas.microsoft.com/office/drawing/2014/main" id="{31C969B3-F729-4C44-A5D7-5C0E582979C5}"/>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9" name="直線コネクタ 588">
          <a:extLst>
            <a:ext uri="{FF2B5EF4-FFF2-40B4-BE49-F238E27FC236}">
              <a16:creationId xmlns:a16="http://schemas.microsoft.com/office/drawing/2014/main" id="{79D4C6E2-1DAB-43A0-BCAE-801F2902B92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0" name="テキスト ボックス 589">
          <a:extLst>
            <a:ext uri="{FF2B5EF4-FFF2-40B4-BE49-F238E27FC236}">
              <a16:creationId xmlns:a16="http://schemas.microsoft.com/office/drawing/2014/main" id="{E184DE56-37E6-4F45-A2ED-13B850A8FA4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77DC5E12-17EF-4579-BB53-4173697EAEC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a:extLst>
            <a:ext uri="{FF2B5EF4-FFF2-40B4-BE49-F238E27FC236}">
              <a16:creationId xmlns:a16="http://schemas.microsoft.com/office/drawing/2014/main" id="{681A11C0-861A-4DB0-A224-E754F2D40B5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保健センター・保健所】&#10;一人当たり面積グラフ枠">
          <a:extLst>
            <a:ext uri="{FF2B5EF4-FFF2-40B4-BE49-F238E27FC236}">
              <a16:creationId xmlns:a16="http://schemas.microsoft.com/office/drawing/2014/main" id="{5D4B79F3-6570-4A8D-860C-9B0CD454B1B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144780</xdr:rowOff>
    </xdr:from>
    <xdr:to>
      <xdr:col>116</xdr:col>
      <xdr:colOff>62864</xdr:colOff>
      <xdr:row>63</xdr:row>
      <xdr:rowOff>125730</xdr:rowOff>
    </xdr:to>
    <xdr:cxnSp macro="">
      <xdr:nvCxnSpPr>
        <xdr:cNvPr id="594" name="直線コネクタ 593">
          <a:extLst>
            <a:ext uri="{FF2B5EF4-FFF2-40B4-BE49-F238E27FC236}">
              <a16:creationId xmlns:a16="http://schemas.microsoft.com/office/drawing/2014/main" id="{68637A01-C7F0-4A25-8D38-8A973E283A66}"/>
            </a:ext>
          </a:extLst>
        </xdr:cNvPr>
        <xdr:cNvCxnSpPr/>
      </xdr:nvCxnSpPr>
      <xdr:spPr>
        <a:xfrm flipV="1">
          <a:off x="22160864" y="974598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95" name="【保健センター・保健所】&#10;一人当たり面積最小値テキスト">
          <a:extLst>
            <a:ext uri="{FF2B5EF4-FFF2-40B4-BE49-F238E27FC236}">
              <a16:creationId xmlns:a16="http://schemas.microsoft.com/office/drawing/2014/main" id="{3910DDE9-7AD3-48E6-B444-C76C6103E298}"/>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96" name="直線コネクタ 595">
          <a:extLst>
            <a:ext uri="{FF2B5EF4-FFF2-40B4-BE49-F238E27FC236}">
              <a16:creationId xmlns:a16="http://schemas.microsoft.com/office/drawing/2014/main" id="{4A891C3B-8825-441B-A0AC-6992F6F5C9DB}"/>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91457</xdr:rowOff>
    </xdr:from>
    <xdr:ext cx="469744" cy="259045"/>
    <xdr:sp macro="" textlink="">
      <xdr:nvSpPr>
        <xdr:cNvPr id="597" name="【保健センター・保健所】&#10;一人当たり面積最大値テキスト">
          <a:extLst>
            <a:ext uri="{FF2B5EF4-FFF2-40B4-BE49-F238E27FC236}">
              <a16:creationId xmlns:a16="http://schemas.microsoft.com/office/drawing/2014/main" id="{D7EA60D5-E3AF-488F-931E-5FBC659E059E}"/>
            </a:ext>
          </a:extLst>
        </xdr:cNvPr>
        <xdr:cNvSpPr txBox="1"/>
      </xdr:nvSpPr>
      <xdr:spPr>
        <a:xfrm>
          <a:off x="22199600" y="952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144780</xdr:rowOff>
    </xdr:from>
    <xdr:to>
      <xdr:col>116</xdr:col>
      <xdr:colOff>152400</xdr:colOff>
      <xdr:row>56</xdr:row>
      <xdr:rowOff>144780</xdr:rowOff>
    </xdr:to>
    <xdr:cxnSp macro="">
      <xdr:nvCxnSpPr>
        <xdr:cNvPr id="598" name="直線コネクタ 597">
          <a:extLst>
            <a:ext uri="{FF2B5EF4-FFF2-40B4-BE49-F238E27FC236}">
              <a16:creationId xmlns:a16="http://schemas.microsoft.com/office/drawing/2014/main" id="{7D909ADC-68A8-4E46-B6BA-E6BA1DC4429E}"/>
            </a:ext>
          </a:extLst>
        </xdr:cNvPr>
        <xdr:cNvCxnSpPr/>
      </xdr:nvCxnSpPr>
      <xdr:spPr>
        <a:xfrm>
          <a:off x="22072600" y="974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44467</xdr:rowOff>
    </xdr:from>
    <xdr:ext cx="469744" cy="259045"/>
    <xdr:sp macro="" textlink="">
      <xdr:nvSpPr>
        <xdr:cNvPr id="599" name="【保健センター・保健所】&#10;一人当たり面積平均値テキスト">
          <a:extLst>
            <a:ext uri="{FF2B5EF4-FFF2-40B4-BE49-F238E27FC236}">
              <a16:creationId xmlns:a16="http://schemas.microsoft.com/office/drawing/2014/main" id="{150F6DF7-925C-4E25-A780-CEC0835B6357}"/>
            </a:ext>
          </a:extLst>
        </xdr:cNvPr>
        <xdr:cNvSpPr txBox="1"/>
      </xdr:nvSpPr>
      <xdr:spPr>
        <a:xfrm>
          <a:off x="22199600" y="10502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600" name="フローチャート: 判断 599">
          <a:extLst>
            <a:ext uri="{FF2B5EF4-FFF2-40B4-BE49-F238E27FC236}">
              <a16:creationId xmlns:a16="http://schemas.microsoft.com/office/drawing/2014/main" id="{C5613803-ED31-4334-94BB-7772DB26D1C7}"/>
            </a:ext>
          </a:extLst>
        </xdr:cNvPr>
        <xdr:cNvSpPr/>
      </xdr:nvSpPr>
      <xdr:spPr>
        <a:xfrm>
          <a:off x="22110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21590</xdr:rowOff>
    </xdr:from>
    <xdr:to>
      <xdr:col>112</xdr:col>
      <xdr:colOff>38100</xdr:colOff>
      <xdr:row>62</xdr:row>
      <xdr:rowOff>123190</xdr:rowOff>
    </xdr:to>
    <xdr:sp macro="" textlink="">
      <xdr:nvSpPr>
        <xdr:cNvPr id="601" name="フローチャート: 判断 600">
          <a:extLst>
            <a:ext uri="{FF2B5EF4-FFF2-40B4-BE49-F238E27FC236}">
              <a16:creationId xmlns:a16="http://schemas.microsoft.com/office/drawing/2014/main" id="{2E43AC46-55AC-4C42-8665-9D36F2995A65}"/>
            </a:ext>
          </a:extLst>
        </xdr:cNvPr>
        <xdr:cNvSpPr/>
      </xdr:nvSpPr>
      <xdr:spPr>
        <a:xfrm>
          <a:off x="21272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602" name="フローチャート: 判断 601">
          <a:extLst>
            <a:ext uri="{FF2B5EF4-FFF2-40B4-BE49-F238E27FC236}">
              <a16:creationId xmlns:a16="http://schemas.microsoft.com/office/drawing/2014/main" id="{ACAFC129-2808-4210-997A-0A00A09E3483}"/>
            </a:ext>
          </a:extLst>
        </xdr:cNvPr>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147320</xdr:rowOff>
    </xdr:from>
    <xdr:to>
      <xdr:col>102</xdr:col>
      <xdr:colOff>165100</xdr:colOff>
      <xdr:row>62</xdr:row>
      <xdr:rowOff>77470</xdr:rowOff>
    </xdr:to>
    <xdr:sp macro="" textlink="">
      <xdr:nvSpPr>
        <xdr:cNvPr id="603" name="フローチャート: 判断 602">
          <a:extLst>
            <a:ext uri="{FF2B5EF4-FFF2-40B4-BE49-F238E27FC236}">
              <a16:creationId xmlns:a16="http://schemas.microsoft.com/office/drawing/2014/main" id="{19A7073C-89A3-457F-AEDE-E4B95847A876}"/>
            </a:ext>
          </a:extLst>
        </xdr:cNvPr>
        <xdr:cNvSpPr/>
      </xdr:nvSpPr>
      <xdr:spPr>
        <a:xfrm>
          <a:off x="19494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10160</xdr:rowOff>
    </xdr:from>
    <xdr:to>
      <xdr:col>98</xdr:col>
      <xdr:colOff>38100</xdr:colOff>
      <xdr:row>62</xdr:row>
      <xdr:rowOff>111760</xdr:rowOff>
    </xdr:to>
    <xdr:sp macro="" textlink="">
      <xdr:nvSpPr>
        <xdr:cNvPr id="604" name="フローチャート: 判断 603">
          <a:extLst>
            <a:ext uri="{FF2B5EF4-FFF2-40B4-BE49-F238E27FC236}">
              <a16:creationId xmlns:a16="http://schemas.microsoft.com/office/drawing/2014/main" id="{BF27EBD3-97A1-4B0A-8162-886BBF32A99E}"/>
            </a:ext>
          </a:extLst>
        </xdr:cNvPr>
        <xdr:cNvSpPr/>
      </xdr:nvSpPr>
      <xdr:spPr>
        <a:xfrm>
          <a:off x="18605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94329FF0-9557-4AD6-870E-8D9A5D83036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64642A24-FCA1-4328-8302-1D7442250C2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FACF5957-8EDB-4B1E-A12D-CBDA8AF50B2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687C614B-FC82-4D3D-A89B-B8BBC206C63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5012FC12-86FD-49AE-837F-F199FB7029F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124460</xdr:rowOff>
    </xdr:from>
    <xdr:to>
      <xdr:col>116</xdr:col>
      <xdr:colOff>114300</xdr:colOff>
      <xdr:row>63</xdr:row>
      <xdr:rowOff>54610</xdr:rowOff>
    </xdr:to>
    <xdr:sp macro="" textlink="">
      <xdr:nvSpPr>
        <xdr:cNvPr id="610" name="楕円 609">
          <a:extLst>
            <a:ext uri="{FF2B5EF4-FFF2-40B4-BE49-F238E27FC236}">
              <a16:creationId xmlns:a16="http://schemas.microsoft.com/office/drawing/2014/main" id="{A81191BD-EEB0-4139-8A76-DFB2E6ECA8D7}"/>
            </a:ext>
          </a:extLst>
        </xdr:cNvPr>
        <xdr:cNvSpPr/>
      </xdr:nvSpPr>
      <xdr:spPr>
        <a:xfrm>
          <a:off x="221107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39387</xdr:rowOff>
    </xdr:from>
    <xdr:ext cx="469744" cy="259045"/>
    <xdr:sp macro="" textlink="">
      <xdr:nvSpPr>
        <xdr:cNvPr id="611" name="【保健センター・保健所】&#10;一人当たり面積該当値テキスト">
          <a:extLst>
            <a:ext uri="{FF2B5EF4-FFF2-40B4-BE49-F238E27FC236}">
              <a16:creationId xmlns:a16="http://schemas.microsoft.com/office/drawing/2014/main" id="{92AB6610-0878-42C2-811D-E77EE6C95310}"/>
            </a:ext>
          </a:extLst>
        </xdr:cNvPr>
        <xdr:cNvSpPr txBox="1"/>
      </xdr:nvSpPr>
      <xdr:spPr>
        <a:xfrm>
          <a:off x="22199600" y="1066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132080</xdr:rowOff>
    </xdr:from>
    <xdr:to>
      <xdr:col>112</xdr:col>
      <xdr:colOff>38100</xdr:colOff>
      <xdr:row>63</xdr:row>
      <xdr:rowOff>62230</xdr:rowOff>
    </xdr:to>
    <xdr:sp macro="" textlink="">
      <xdr:nvSpPr>
        <xdr:cNvPr id="612" name="楕円 611">
          <a:extLst>
            <a:ext uri="{FF2B5EF4-FFF2-40B4-BE49-F238E27FC236}">
              <a16:creationId xmlns:a16="http://schemas.microsoft.com/office/drawing/2014/main" id="{09717F04-2A0F-44A6-A7A7-72CDCA1F1A9A}"/>
            </a:ext>
          </a:extLst>
        </xdr:cNvPr>
        <xdr:cNvSpPr/>
      </xdr:nvSpPr>
      <xdr:spPr>
        <a:xfrm>
          <a:off x="21272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3810</xdr:rowOff>
    </xdr:from>
    <xdr:to>
      <xdr:col>116</xdr:col>
      <xdr:colOff>63500</xdr:colOff>
      <xdr:row>63</xdr:row>
      <xdr:rowOff>11430</xdr:rowOff>
    </xdr:to>
    <xdr:cxnSp macro="">
      <xdr:nvCxnSpPr>
        <xdr:cNvPr id="613" name="直線コネクタ 612">
          <a:extLst>
            <a:ext uri="{FF2B5EF4-FFF2-40B4-BE49-F238E27FC236}">
              <a16:creationId xmlns:a16="http://schemas.microsoft.com/office/drawing/2014/main" id="{256EA1EF-A709-47C6-91B9-79B3D416C831}"/>
            </a:ext>
          </a:extLst>
        </xdr:cNvPr>
        <xdr:cNvCxnSpPr/>
      </xdr:nvCxnSpPr>
      <xdr:spPr>
        <a:xfrm flipV="1">
          <a:off x="21323300" y="108051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135890</xdr:rowOff>
    </xdr:from>
    <xdr:to>
      <xdr:col>107</xdr:col>
      <xdr:colOff>101600</xdr:colOff>
      <xdr:row>63</xdr:row>
      <xdr:rowOff>66040</xdr:rowOff>
    </xdr:to>
    <xdr:sp macro="" textlink="">
      <xdr:nvSpPr>
        <xdr:cNvPr id="614" name="楕円 613">
          <a:extLst>
            <a:ext uri="{FF2B5EF4-FFF2-40B4-BE49-F238E27FC236}">
              <a16:creationId xmlns:a16="http://schemas.microsoft.com/office/drawing/2014/main" id="{F04F352E-EA04-4BD6-9C13-EE60B3CFC7B5}"/>
            </a:ext>
          </a:extLst>
        </xdr:cNvPr>
        <xdr:cNvSpPr/>
      </xdr:nvSpPr>
      <xdr:spPr>
        <a:xfrm>
          <a:off x="20383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xdr:rowOff>
    </xdr:from>
    <xdr:to>
      <xdr:col>111</xdr:col>
      <xdr:colOff>177800</xdr:colOff>
      <xdr:row>63</xdr:row>
      <xdr:rowOff>15240</xdr:rowOff>
    </xdr:to>
    <xdr:cxnSp macro="">
      <xdr:nvCxnSpPr>
        <xdr:cNvPr id="615" name="直線コネクタ 614">
          <a:extLst>
            <a:ext uri="{FF2B5EF4-FFF2-40B4-BE49-F238E27FC236}">
              <a16:creationId xmlns:a16="http://schemas.microsoft.com/office/drawing/2014/main" id="{E973F7EC-31A3-45FB-9910-ED7767F7159B}"/>
            </a:ext>
          </a:extLst>
        </xdr:cNvPr>
        <xdr:cNvCxnSpPr/>
      </xdr:nvCxnSpPr>
      <xdr:spPr>
        <a:xfrm flipV="1">
          <a:off x="20434300" y="108127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120650</xdr:rowOff>
    </xdr:from>
    <xdr:to>
      <xdr:col>102</xdr:col>
      <xdr:colOff>165100</xdr:colOff>
      <xdr:row>64</xdr:row>
      <xdr:rowOff>50800</xdr:rowOff>
    </xdr:to>
    <xdr:sp macro="" textlink="">
      <xdr:nvSpPr>
        <xdr:cNvPr id="616" name="楕円 615">
          <a:extLst>
            <a:ext uri="{FF2B5EF4-FFF2-40B4-BE49-F238E27FC236}">
              <a16:creationId xmlns:a16="http://schemas.microsoft.com/office/drawing/2014/main" id="{88686185-0B22-4F97-83CE-D57E07DF87D6}"/>
            </a:ext>
          </a:extLst>
        </xdr:cNvPr>
        <xdr:cNvSpPr/>
      </xdr:nvSpPr>
      <xdr:spPr>
        <a:xfrm>
          <a:off x="19494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15240</xdr:rowOff>
    </xdr:from>
    <xdr:to>
      <xdr:col>107</xdr:col>
      <xdr:colOff>50800</xdr:colOff>
      <xdr:row>64</xdr:row>
      <xdr:rowOff>0</xdr:rowOff>
    </xdr:to>
    <xdr:cxnSp macro="">
      <xdr:nvCxnSpPr>
        <xdr:cNvPr id="617" name="直線コネクタ 616">
          <a:extLst>
            <a:ext uri="{FF2B5EF4-FFF2-40B4-BE49-F238E27FC236}">
              <a16:creationId xmlns:a16="http://schemas.microsoft.com/office/drawing/2014/main" id="{B259178C-3350-4BA8-B247-B250164CA83E}"/>
            </a:ext>
          </a:extLst>
        </xdr:cNvPr>
        <xdr:cNvCxnSpPr/>
      </xdr:nvCxnSpPr>
      <xdr:spPr>
        <a:xfrm flipV="1">
          <a:off x="19545300" y="10816590"/>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120650</xdr:rowOff>
    </xdr:from>
    <xdr:to>
      <xdr:col>98</xdr:col>
      <xdr:colOff>38100</xdr:colOff>
      <xdr:row>64</xdr:row>
      <xdr:rowOff>50800</xdr:rowOff>
    </xdr:to>
    <xdr:sp macro="" textlink="">
      <xdr:nvSpPr>
        <xdr:cNvPr id="618" name="楕円 617">
          <a:extLst>
            <a:ext uri="{FF2B5EF4-FFF2-40B4-BE49-F238E27FC236}">
              <a16:creationId xmlns:a16="http://schemas.microsoft.com/office/drawing/2014/main" id="{C179E7BD-3F44-4405-BA81-31822EEA6C24}"/>
            </a:ext>
          </a:extLst>
        </xdr:cNvPr>
        <xdr:cNvSpPr/>
      </xdr:nvSpPr>
      <xdr:spPr>
        <a:xfrm>
          <a:off x="18605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0</xdr:rowOff>
    </xdr:from>
    <xdr:to>
      <xdr:col>102</xdr:col>
      <xdr:colOff>114300</xdr:colOff>
      <xdr:row>64</xdr:row>
      <xdr:rowOff>0</xdr:rowOff>
    </xdr:to>
    <xdr:cxnSp macro="">
      <xdr:nvCxnSpPr>
        <xdr:cNvPr id="619" name="直線コネクタ 618">
          <a:extLst>
            <a:ext uri="{FF2B5EF4-FFF2-40B4-BE49-F238E27FC236}">
              <a16:creationId xmlns:a16="http://schemas.microsoft.com/office/drawing/2014/main" id="{749AD8C3-9C47-4570-993C-EE012C6B3749}"/>
            </a:ext>
          </a:extLst>
        </xdr:cNvPr>
        <xdr:cNvCxnSpPr/>
      </xdr:nvCxnSpPr>
      <xdr:spPr>
        <a:xfrm>
          <a:off x="18656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139717</xdr:rowOff>
    </xdr:from>
    <xdr:ext cx="469744" cy="259045"/>
    <xdr:sp macro="" textlink="">
      <xdr:nvSpPr>
        <xdr:cNvPr id="620" name="n_1aveValue【保健センター・保健所】&#10;一人当たり面積">
          <a:extLst>
            <a:ext uri="{FF2B5EF4-FFF2-40B4-BE49-F238E27FC236}">
              <a16:creationId xmlns:a16="http://schemas.microsoft.com/office/drawing/2014/main" id="{13D5D592-ECD1-4E2B-9DE9-C5307ADD5CD6}"/>
            </a:ext>
          </a:extLst>
        </xdr:cNvPr>
        <xdr:cNvSpPr txBox="1"/>
      </xdr:nvSpPr>
      <xdr:spPr>
        <a:xfrm>
          <a:off x="210757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143527</xdr:rowOff>
    </xdr:from>
    <xdr:ext cx="469744" cy="259045"/>
    <xdr:sp macro="" textlink="">
      <xdr:nvSpPr>
        <xdr:cNvPr id="621" name="n_2aveValue【保健センター・保健所】&#10;一人当たり面積">
          <a:extLst>
            <a:ext uri="{FF2B5EF4-FFF2-40B4-BE49-F238E27FC236}">
              <a16:creationId xmlns:a16="http://schemas.microsoft.com/office/drawing/2014/main" id="{AA1F95CC-A20B-438D-A4ED-8DEE67D8FDFE}"/>
            </a:ext>
          </a:extLst>
        </xdr:cNvPr>
        <xdr:cNvSpPr txBox="1"/>
      </xdr:nvSpPr>
      <xdr:spPr>
        <a:xfrm>
          <a:off x="20199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93997</xdr:rowOff>
    </xdr:from>
    <xdr:ext cx="469744" cy="259045"/>
    <xdr:sp macro="" textlink="">
      <xdr:nvSpPr>
        <xdr:cNvPr id="622" name="n_3aveValue【保健センター・保健所】&#10;一人当たり面積">
          <a:extLst>
            <a:ext uri="{FF2B5EF4-FFF2-40B4-BE49-F238E27FC236}">
              <a16:creationId xmlns:a16="http://schemas.microsoft.com/office/drawing/2014/main" id="{68448302-3D97-446D-B208-772F3C29FC1C}"/>
            </a:ext>
          </a:extLst>
        </xdr:cNvPr>
        <xdr:cNvSpPr txBox="1"/>
      </xdr:nvSpPr>
      <xdr:spPr>
        <a:xfrm>
          <a:off x="193104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128287</xdr:rowOff>
    </xdr:from>
    <xdr:ext cx="469744" cy="259045"/>
    <xdr:sp macro="" textlink="">
      <xdr:nvSpPr>
        <xdr:cNvPr id="623" name="n_4aveValue【保健センター・保健所】&#10;一人当たり面積">
          <a:extLst>
            <a:ext uri="{FF2B5EF4-FFF2-40B4-BE49-F238E27FC236}">
              <a16:creationId xmlns:a16="http://schemas.microsoft.com/office/drawing/2014/main" id="{41478095-8BD9-478B-BEDD-278762A77AA2}"/>
            </a:ext>
          </a:extLst>
        </xdr:cNvPr>
        <xdr:cNvSpPr txBox="1"/>
      </xdr:nvSpPr>
      <xdr:spPr>
        <a:xfrm>
          <a:off x="184214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53357</xdr:rowOff>
    </xdr:from>
    <xdr:ext cx="469744" cy="259045"/>
    <xdr:sp macro="" textlink="">
      <xdr:nvSpPr>
        <xdr:cNvPr id="624" name="n_1mainValue【保健センター・保健所】&#10;一人当たり面積">
          <a:extLst>
            <a:ext uri="{FF2B5EF4-FFF2-40B4-BE49-F238E27FC236}">
              <a16:creationId xmlns:a16="http://schemas.microsoft.com/office/drawing/2014/main" id="{1BE79342-220E-483A-A63F-3DC9076217C8}"/>
            </a:ext>
          </a:extLst>
        </xdr:cNvPr>
        <xdr:cNvSpPr txBox="1"/>
      </xdr:nvSpPr>
      <xdr:spPr>
        <a:xfrm>
          <a:off x="21075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57167</xdr:rowOff>
    </xdr:from>
    <xdr:ext cx="469744" cy="259045"/>
    <xdr:sp macro="" textlink="">
      <xdr:nvSpPr>
        <xdr:cNvPr id="625" name="n_2mainValue【保健センター・保健所】&#10;一人当たり面積">
          <a:extLst>
            <a:ext uri="{FF2B5EF4-FFF2-40B4-BE49-F238E27FC236}">
              <a16:creationId xmlns:a16="http://schemas.microsoft.com/office/drawing/2014/main" id="{8E06B34A-C190-474D-A6A8-2E025128E3BD}"/>
            </a:ext>
          </a:extLst>
        </xdr:cNvPr>
        <xdr:cNvSpPr txBox="1"/>
      </xdr:nvSpPr>
      <xdr:spPr>
        <a:xfrm>
          <a:off x="2019942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41927</xdr:rowOff>
    </xdr:from>
    <xdr:ext cx="469744" cy="259045"/>
    <xdr:sp macro="" textlink="">
      <xdr:nvSpPr>
        <xdr:cNvPr id="626" name="n_3mainValue【保健センター・保健所】&#10;一人当たり面積">
          <a:extLst>
            <a:ext uri="{FF2B5EF4-FFF2-40B4-BE49-F238E27FC236}">
              <a16:creationId xmlns:a16="http://schemas.microsoft.com/office/drawing/2014/main" id="{B31D5741-3ECB-4F64-BB8C-50DFF126E963}"/>
            </a:ext>
          </a:extLst>
        </xdr:cNvPr>
        <xdr:cNvSpPr txBox="1"/>
      </xdr:nvSpPr>
      <xdr:spPr>
        <a:xfrm>
          <a:off x="19310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41927</xdr:rowOff>
    </xdr:from>
    <xdr:ext cx="469744" cy="259045"/>
    <xdr:sp macro="" textlink="">
      <xdr:nvSpPr>
        <xdr:cNvPr id="627" name="n_4mainValue【保健センター・保健所】&#10;一人当たり面積">
          <a:extLst>
            <a:ext uri="{FF2B5EF4-FFF2-40B4-BE49-F238E27FC236}">
              <a16:creationId xmlns:a16="http://schemas.microsoft.com/office/drawing/2014/main" id="{A10A25B7-48E8-4A06-9318-0552D4506E0E}"/>
            </a:ext>
          </a:extLst>
        </xdr:cNvPr>
        <xdr:cNvSpPr txBox="1"/>
      </xdr:nvSpPr>
      <xdr:spPr>
        <a:xfrm>
          <a:off x="18421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61E51130-B87E-417B-A987-FF7A5B73EE8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53159C57-C7CF-4FF6-829C-840F499E055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71E144FA-3DAF-463B-9344-4ABFD23BEDD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015DBD34-8D17-4610-821E-2BF9E4DA1A6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22F28B98-800B-4747-B37A-2CE081BEDAC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27EC67D2-A664-4A2C-BF68-C87FD67474C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3DCF2F5F-7680-4675-B64F-3F3C6031A8F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48ACDF4C-5D8C-4331-813E-670E2832E2A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a:extLst>
            <a:ext uri="{FF2B5EF4-FFF2-40B4-BE49-F238E27FC236}">
              <a16:creationId xmlns:a16="http://schemas.microsoft.com/office/drawing/2014/main" id="{3472E520-46C0-496C-9894-267D318C1F2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a:extLst>
            <a:ext uri="{FF2B5EF4-FFF2-40B4-BE49-F238E27FC236}">
              <a16:creationId xmlns:a16="http://schemas.microsoft.com/office/drawing/2014/main" id="{2FB50CD6-3D2A-40C3-93D7-15027266742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a:extLst>
            <a:ext uri="{FF2B5EF4-FFF2-40B4-BE49-F238E27FC236}">
              <a16:creationId xmlns:a16="http://schemas.microsoft.com/office/drawing/2014/main" id="{62DBA019-B606-49AB-B3DE-55918032BEB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9" name="直線コネクタ 638">
          <a:extLst>
            <a:ext uri="{FF2B5EF4-FFF2-40B4-BE49-F238E27FC236}">
              <a16:creationId xmlns:a16="http://schemas.microsoft.com/office/drawing/2014/main" id="{74AE07AA-009A-4976-BB3F-4F98D0C7D88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0" name="テキスト ボックス 639">
          <a:extLst>
            <a:ext uri="{FF2B5EF4-FFF2-40B4-BE49-F238E27FC236}">
              <a16:creationId xmlns:a16="http://schemas.microsoft.com/office/drawing/2014/main" id="{A9B9C649-D587-4D96-BE59-A483E8CA1C8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1" name="直線コネクタ 640">
          <a:extLst>
            <a:ext uri="{FF2B5EF4-FFF2-40B4-BE49-F238E27FC236}">
              <a16:creationId xmlns:a16="http://schemas.microsoft.com/office/drawing/2014/main" id="{9A781774-AC9D-41D6-90DD-E75292EC9A9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2" name="テキスト ボックス 641">
          <a:extLst>
            <a:ext uri="{FF2B5EF4-FFF2-40B4-BE49-F238E27FC236}">
              <a16:creationId xmlns:a16="http://schemas.microsoft.com/office/drawing/2014/main" id="{A703A49B-DB1F-4085-B416-02BDDEE926E6}"/>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3" name="直線コネクタ 642">
          <a:extLst>
            <a:ext uri="{FF2B5EF4-FFF2-40B4-BE49-F238E27FC236}">
              <a16:creationId xmlns:a16="http://schemas.microsoft.com/office/drawing/2014/main" id="{71E8E584-999B-4A53-9937-5D0E4F5E4104}"/>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4" name="テキスト ボックス 643">
          <a:extLst>
            <a:ext uri="{FF2B5EF4-FFF2-40B4-BE49-F238E27FC236}">
              <a16:creationId xmlns:a16="http://schemas.microsoft.com/office/drawing/2014/main" id="{CFC1343E-15FC-4C76-8CE1-492E66B212AE}"/>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5" name="直線コネクタ 644">
          <a:extLst>
            <a:ext uri="{FF2B5EF4-FFF2-40B4-BE49-F238E27FC236}">
              <a16:creationId xmlns:a16="http://schemas.microsoft.com/office/drawing/2014/main" id="{AC92C684-2D86-4206-82A1-28300016ED0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6" name="テキスト ボックス 645">
          <a:extLst>
            <a:ext uri="{FF2B5EF4-FFF2-40B4-BE49-F238E27FC236}">
              <a16:creationId xmlns:a16="http://schemas.microsoft.com/office/drawing/2014/main" id="{08CE0D7F-7B99-4418-9258-F9712EFACC74}"/>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7" name="直線コネクタ 646">
          <a:extLst>
            <a:ext uri="{FF2B5EF4-FFF2-40B4-BE49-F238E27FC236}">
              <a16:creationId xmlns:a16="http://schemas.microsoft.com/office/drawing/2014/main" id="{93DAE345-9200-4473-9606-737BA47CA95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8" name="テキスト ボックス 647">
          <a:extLst>
            <a:ext uri="{FF2B5EF4-FFF2-40B4-BE49-F238E27FC236}">
              <a16:creationId xmlns:a16="http://schemas.microsoft.com/office/drawing/2014/main" id="{BAAA0F43-B0C2-4BA0-8F27-F24E39500861}"/>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D71CD60A-7324-485D-AD77-4A53FD27ACA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0" name="テキスト ボックス 649">
          <a:extLst>
            <a:ext uri="{FF2B5EF4-FFF2-40B4-BE49-F238E27FC236}">
              <a16:creationId xmlns:a16="http://schemas.microsoft.com/office/drawing/2014/main" id="{F46EEF19-6D66-45F4-99A4-472EA557BF13}"/>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1" name="【消防施設】&#10;有形固定資産減価償却率グラフ枠">
          <a:extLst>
            <a:ext uri="{FF2B5EF4-FFF2-40B4-BE49-F238E27FC236}">
              <a16:creationId xmlns:a16="http://schemas.microsoft.com/office/drawing/2014/main" id="{B955A280-45E9-4267-A9A9-29258963FE4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89536</xdr:rowOff>
    </xdr:from>
    <xdr:to>
      <xdr:col>85</xdr:col>
      <xdr:colOff>126364</xdr:colOff>
      <xdr:row>86</xdr:row>
      <xdr:rowOff>114300</xdr:rowOff>
    </xdr:to>
    <xdr:cxnSp macro="">
      <xdr:nvCxnSpPr>
        <xdr:cNvPr id="652" name="直線コネクタ 651">
          <a:extLst>
            <a:ext uri="{FF2B5EF4-FFF2-40B4-BE49-F238E27FC236}">
              <a16:creationId xmlns:a16="http://schemas.microsoft.com/office/drawing/2014/main" id="{60B18E9B-01B0-444D-9644-2A8883B70BD8}"/>
            </a:ext>
          </a:extLst>
        </xdr:cNvPr>
        <xdr:cNvCxnSpPr/>
      </xdr:nvCxnSpPr>
      <xdr:spPr>
        <a:xfrm flipV="1">
          <a:off x="16318864" y="13291186"/>
          <a:ext cx="0" cy="156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3" name="【消防施設】&#10;有形固定資産減価償却率最小値テキスト">
          <a:extLst>
            <a:ext uri="{FF2B5EF4-FFF2-40B4-BE49-F238E27FC236}">
              <a16:creationId xmlns:a16="http://schemas.microsoft.com/office/drawing/2014/main" id="{A7EDF792-48E8-4FAF-8CD2-AC6628EAAC86}"/>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4" name="直線コネクタ 653">
          <a:extLst>
            <a:ext uri="{FF2B5EF4-FFF2-40B4-BE49-F238E27FC236}">
              <a16:creationId xmlns:a16="http://schemas.microsoft.com/office/drawing/2014/main" id="{85382DBA-78AD-486B-8119-406C2E06F44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36213</xdr:rowOff>
    </xdr:from>
    <xdr:ext cx="405111" cy="259045"/>
    <xdr:sp macro="" textlink="">
      <xdr:nvSpPr>
        <xdr:cNvPr id="655" name="【消防施設】&#10;有形固定資産減価償却率最大値テキスト">
          <a:extLst>
            <a:ext uri="{FF2B5EF4-FFF2-40B4-BE49-F238E27FC236}">
              <a16:creationId xmlns:a16="http://schemas.microsoft.com/office/drawing/2014/main" id="{EB25FB89-2825-4AC6-838A-C7630A718872}"/>
            </a:ext>
          </a:extLst>
        </xdr:cNvPr>
        <xdr:cNvSpPr txBox="1"/>
      </xdr:nvSpPr>
      <xdr:spPr>
        <a:xfrm>
          <a:off x="16357600" y="1306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89536</xdr:rowOff>
    </xdr:from>
    <xdr:to>
      <xdr:col>86</xdr:col>
      <xdr:colOff>25400</xdr:colOff>
      <xdr:row>77</xdr:row>
      <xdr:rowOff>89536</xdr:rowOff>
    </xdr:to>
    <xdr:cxnSp macro="">
      <xdr:nvCxnSpPr>
        <xdr:cNvPr id="656" name="直線コネクタ 655">
          <a:extLst>
            <a:ext uri="{FF2B5EF4-FFF2-40B4-BE49-F238E27FC236}">
              <a16:creationId xmlns:a16="http://schemas.microsoft.com/office/drawing/2014/main" id="{5E0F157D-F7FB-4F9F-B5DF-D234F4E41259}"/>
            </a:ext>
          </a:extLst>
        </xdr:cNvPr>
        <xdr:cNvCxnSpPr/>
      </xdr:nvCxnSpPr>
      <xdr:spPr>
        <a:xfrm>
          <a:off x="16230600" y="1329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657" name="【消防施設】&#10;有形固定資産減価償却率平均値テキスト">
          <a:extLst>
            <a:ext uri="{FF2B5EF4-FFF2-40B4-BE49-F238E27FC236}">
              <a16:creationId xmlns:a16="http://schemas.microsoft.com/office/drawing/2014/main" id="{2B986880-3170-41C7-889D-7D9D0751B055}"/>
            </a:ext>
          </a:extLst>
        </xdr:cNvPr>
        <xdr:cNvSpPr txBox="1"/>
      </xdr:nvSpPr>
      <xdr:spPr>
        <a:xfrm>
          <a:off x="16357600" y="1392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658" name="フローチャート: 判断 657">
          <a:extLst>
            <a:ext uri="{FF2B5EF4-FFF2-40B4-BE49-F238E27FC236}">
              <a16:creationId xmlns:a16="http://schemas.microsoft.com/office/drawing/2014/main" id="{0845865B-A395-4B37-911D-C17DE16263EC}"/>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659" name="フローチャート: 判断 658">
          <a:extLst>
            <a:ext uri="{FF2B5EF4-FFF2-40B4-BE49-F238E27FC236}">
              <a16:creationId xmlns:a16="http://schemas.microsoft.com/office/drawing/2014/main" id="{B8AD1A41-0661-4255-8D6D-3C2FFBD24B25}"/>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660" name="フローチャート: 判断 659">
          <a:extLst>
            <a:ext uri="{FF2B5EF4-FFF2-40B4-BE49-F238E27FC236}">
              <a16:creationId xmlns:a16="http://schemas.microsoft.com/office/drawing/2014/main" id="{3DE13477-C9D6-4B59-8B5E-7D684ED16D11}"/>
            </a:ext>
          </a:extLst>
        </xdr:cNvPr>
        <xdr:cNvSpPr/>
      </xdr:nvSpPr>
      <xdr:spPr>
        <a:xfrm>
          <a:off x="14541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40639</xdr:rowOff>
    </xdr:from>
    <xdr:to>
      <xdr:col>72</xdr:col>
      <xdr:colOff>38100</xdr:colOff>
      <xdr:row>82</xdr:row>
      <xdr:rowOff>142239</xdr:rowOff>
    </xdr:to>
    <xdr:sp macro="" textlink="">
      <xdr:nvSpPr>
        <xdr:cNvPr id="661" name="フローチャート: 判断 660">
          <a:extLst>
            <a:ext uri="{FF2B5EF4-FFF2-40B4-BE49-F238E27FC236}">
              <a16:creationId xmlns:a16="http://schemas.microsoft.com/office/drawing/2014/main" id="{AB211AF0-5E69-40C9-AA74-C6A461425D0E}"/>
            </a:ext>
          </a:extLst>
        </xdr:cNvPr>
        <xdr:cNvSpPr/>
      </xdr:nvSpPr>
      <xdr:spPr>
        <a:xfrm>
          <a:off x="13652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137795</xdr:rowOff>
    </xdr:from>
    <xdr:to>
      <xdr:col>67</xdr:col>
      <xdr:colOff>101600</xdr:colOff>
      <xdr:row>83</xdr:row>
      <xdr:rowOff>67945</xdr:rowOff>
    </xdr:to>
    <xdr:sp macro="" textlink="">
      <xdr:nvSpPr>
        <xdr:cNvPr id="662" name="フローチャート: 判断 661">
          <a:extLst>
            <a:ext uri="{FF2B5EF4-FFF2-40B4-BE49-F238E27FC236}">
              <a16:creationId xmlns:a16="http://schemas.microsoft.com/office/drawing/2014/main" id="{736042E3-D332-4D2F-B091-9E26FCC1CBD7}"/>
            </a:ext>
          </a:extLst>
        </xdr:cNvPr>
        <xdr:cNvSpPr/>
      </xdr:nvSpPr>
      <xdr:spPr>
        <a:xfrm>
          <a:off x="12763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449E0B-4F31-4AB4-AE07-F9F730DE231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72B1561F-0F63-4635-A643-FF184A56736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B7B4DB4B-05F7-467B-99A5-45A47AC2C49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B3A8D1CA-BF1F-45F2-9100-9B39F02F119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095CEC32-F49F-4865-A0F2-E94D15ECD28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668" name="楕円 667">
          <a:extLst>
            <a:ext uri="{FF2B5EF4-FFF2-40B4-BE49-F238E27FC236}">
              <a16:creationId xmlns:a16="http://schemas.microsoft.com/office/drawing/2014/main" id="{12C3548F-1FC7-4FC2-8DB2-E3584502517E}"/>
            </a:ext>
          </a:extLst>
        </xdr:cNvPr>
        <xdr:cNvSpPr/>
      </xdr:nvSpPr>
      <xdr:spPr>
        <a:xfrm>
          <a:off x="162687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51452</xdr:rowOff>
    </xdr:from>
    <xdr:ext cx="405111" cy="259045"/>
    <xdr:sp macro="" textlink="">
      <xdr:nvSpPr>
        <xdr:cNvPr id="669" name="【消防施設】&#10;有形固定資産減価償却率該当値テキスト">
          <a:extLst>
            <a:ext uri="{FF2B5EF4-FFF2-40B4-BE49-F238E27FC236}">
              <a16:creationId xmlns:a16="http://schemas.microsoft.com/office/drawing/2014/main" id="{693FDCE7-1287-4674-B3F6-6F8957DCA63D}"/>
            </a:ext>
          </a:extLst>
        </xdr:cNvPr>
        <xdr:cNvSpPr txBox="1"/>
      </xdr:nvSpPr>
      <xdr:spPr>
        <a:xfrm>
          <a:off x="16357600"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23495</xdr:rowOff>
    </xdr:from>
    <xdr:to>
      <xdr:col>81</xdr:col>
      <xdr:colOff>101600</xdr:colOff>
      <xdr:row>82</xdr:row>
      <xdr:rowOff>125095</xdr:rowOff>
    </xdr:to>
    <xdr:sp macro="" textlink="">
      <xdr:nvSpPr>
        <xdr:cNvPr id="670" name="楕円 669">
          <a:extLst>
            <a:ext uri="{FF2B5EF4-FFF2-40B4-BE49-F238E27FC236}">
              <a16:creationId xmlns:a16="http://schemas.microsoft.com/office/drawing/2014/main" id="{971BBB47-47AB-4D27-8870-7E5BE2A088F8}"/>
            </a:ext>
          </a:extLst>
        </xdr:cNvPr>
        <xdr:cNvSpPr/>
      </xdr:nvSpPr>
      <xdr:spPr>
        <a:xfrm>
          <a:off x="154305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74295</xdr:rowOff>
    </xdr:from>
    <xdr:to>
      <xdr:col>85</xdr:col>
      <xdr:colOff>127000</xdr:colOff>
      <xdr:row>82</xdr:row>
      <xdr:rowOff>123825</xdr:rowOff>
    </xdr:to>
    <xdr:cxnSp macro="">
      <xdr:nvCxnSpPr>
        <xdr:cNvPr id="671" name="直線コネクタ 670">
          <a:extLst>
            <a:ext uri="{FF2B5EF4-FFF2-40B4-BE49-F238E27FC236}">
              <a16:creationId xmlns:a16="http://schemas.microsoft.com/office/drawing/2014/main" id="{17E2803D-F677-4AA6-AF59-3643BEBADB6B}"/>
            </a:ext>
          </a:extLst>
        </xdr:cNvPr>
        <xdr:cNvCxnSpPr/>
      </xdr:nvCxnSpPr>
      <xdr:spPr>
        <a:xfrm>
          <a:off x="15481300" y="1413319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149225</xdr:rowOff>
    </xdr:from>
    <xdr:to>
      <xdr:col>76</xdr:col>
      <xdr:colOff>165100</xdr:colOff>
      <xdr:row>82</xdr:row>
      <xdr:rowOff>79375</xdr:rowOff>
    </xdr:to>
    <xdr:sp macro="" textlink="">
      <xdr:nvSpPr>
        <xdr:cNvPr id="672" name="楕円 671">
          <a:extLst>
            <a:ext uri="{FF2B5EF4-FFF2-40B4-BE49-F238E27FC236}">
              <a16:creationId xmlns:a16="http://schemas.microsoft.com/office/drawing/2014/main" id="{383DEB93-B6E2-4D85-B26F-FBEAE56B6310}"/>
            </a:ext>
          </a:extLst>
        </xdr:cNvPr>
        <xdr:cNvSpPr/>
      </xdr:nvSpPr>
      <xdr:spPr>
        <a:xfrm>
          <a:off x="145415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28575</xdr:rowOff>
    </xdr:from>
    <xdr:to>
      <xdr:col>81</xdr:col>
      <xdr:colOff>50800</xdr:colOff>
      <xdr:row>82</xdr:row>
      <xdr:rowOff>74295</xdr:rowOff>
    </xdr:to>
    <xdr:cxnSp macro="">
      <xdr:nvCxnSpPr>
        <xdr:cNvPr id="673" name="直線コネクタ 672">
          <a:extLst>
            <a:ext uri="{FF2B5EF4-FFF2-40B4-BE49-F238E27FC236}">
              <a16:creationId xmlns:a16="http://schemas.microsoft.com/office/drawing/2014/main" id="{B5E47869-6619-424B-A84F-E051BC5994C7}"/>
            </a:ext>
          </a:extLst>
        </xdr:cNvPr>
        <xdr:cNvCxnSpPr/>
      </xdr:nvCxnSpPr>
      <xdr:spPr>
        <a:xfrm>
          <a:off x="14592300" y="140874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101600</xdr:rowOff>
    </xdr:from>
    <xdr:to>
      <xdr:col>72</xdr:col>
      <xdr:colOff>38100</xdr:colOff>
      <xdr:row>82</xdr:row>
      <xdr:rowOff>31750</xdr:rowOff>
    </xdr:to>
    <xdr:sp macro="" textlink="">
      <xdr:nvSpPr>
        <xdr:cNvPr id="674" name="楕円 673">
          <a:extLst>
            <a:ext uri="{FF2B5EF4-FFF2-40B4-BE49-F238E27FC236}">
              <a16:creationId xmlns:a16="http://schemas.microsoft.com/office/drawing/2014/main" id="{DC45B695-389D-4E73-8F1E-645D2F8BF30E}"/>
            </a:ext>
          </a:extLst>
        </xdr:cNvPr>
        <xdr:cNvSpPr/>
      </xdr:nvSpPr>
      <xdr:spPr>
        <a:xfrm>
          <a:off x="13652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152400</xdr:rowOff>
    </xdr:from>
    <xdr:to>
      <xdr:col>76</xdr:col>
      <xdr:colOff>114300</xdr:colOff>
      <xdr:row>82</xdr:row>
      <xdr:rowOff>28575</xdr:rowOff>
    </xdr:to>
    <xdr:cxnSp macro="">
      <xdr:nvCxnSpPr>
        <xdr:cNvPr id="675" name="直線コネクタ 674">
          <a:extLst>
            <a:ext uri="{FF2B5EF4-FFF2-40B4-BE49-F238E27FC236}">
              <a16:creationId xmlns:a16="http://schemas.microsoft.com/office/drawing/2014/main" id="{BD33BC8A-6EC0-497E-BE0C-F5801787FE13}"/>
            </a:ext>
          </a:extLst>
        </xdr:cNvPr>
        <xdr:cNvCxnSpPr/>
      </xdr:nvCxnSpPr>
      <xdr:spPr>
        <a:xfrm>
          <a:off x="13703300" y="140398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61595</xdr:rowOff>
    </xdr:from>
    <xdr:to>
      <xdr:col>67</xdr:col>
      <xdr:colOff>101600</xdr:colOff>
      <xdr:row>81</xdr:row>
      <xdr:rowOff>163195</xdr:rowOff>
    </xdr:to>
    <xdr:sp macro="" textlink="">
      <xdr:nvSpPr>
        <xdr:cNvPr id="676" name="楕円 675">
          <a:extLst>
            <a:ext uri="{FF2B5EF4-FFF2-40B4-BE49-F238E27FC236}">
              <a16:creationId xmlns:a16="http://schemas.microsoft.com/office/drawing/2014/main" id="{F43B7E45-AE55-4521-84B4-06D387018080}"/>
            </a:ext>
          </a:extLst>
        </xdr:cNvPr>
        <xdr:cNvSpPr/>
      </xdr:nvSpPr>
      <xdr:spPr>
        <a:xfrm>
          <a:off x="12763500" y="139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112395</xdr:rowOff>
    </xdr:from>
    <xdr:to>
      <xdr:col>71</xdr:col>
      <xdr:colOff>177800</xdr:colOff>
      <xdr:row>81</xdr:row>
      <xdr:rowOff>152400</xdr:rowOff>
    </xdr:to>
    <xdr:cxnSp macro="">
      <xdr:nvCxnSpPr>
        <xdr:cNvPr id="677" name="直線コネクタ 676">
          <a:extLst>
            <a:ext uri="{FF2B5EF4-FFF2-40B4-BE49-F238E27FC236}">
              <a16:creationId xmlns:a16="http://schemas.microsoft.com/office/drawing/2014/main" id="{C3C40CB3-E3AC-4A66-97A7-A568CACB867D}"/>
            </a:ext>
          </a:extLst>
        </xdr:cNvPr>
        <xdr:cNvCxnSpPr/>
      </xdr:nvCxnSpPr>
      <xdr:spPr>
        <a:xfrm>
          <a:off x="12814300" y="139998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678" name="n_1aveValue【消防施設】&#10;有形固定資産減価償却率">
          <a:extLst>
            <a:ext uri="{FF2B5EF4-FFF2-40B4-BE49-F238E27FC236}">
              <a16:creationId xmlns:a16="http://schemas.microsoft.com/office/drawing/2014/main" id="{5A77CF8F-B5B6-4EAC-92A0-F9FB97286A67}"/>
            </a:ext>
          </a:extLst>
        </xdr:cNvPr>
        <xdr:cNvSpPr txBox="1"/>
      </xdr:nvSpPr>
      <xdr:spPr>
        <a:xfrm>
          <a:off x="15266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73041</xdr:rowOff>
    </xdr:from>
    <xdr:ext cx="405111" cy="259045"/>
    <xdr:sp macro="" textlink="">
      <xdr:nvSpPr>
        <xdr:cNvPr id="679" name="n_2aveValue【消防施設】&#10;有形固定資産減価償却率">
          <a:extLst>
            <a:ext uri="{FF2B5EF4-FFF2-40B4-BE49-F238E27FC236}">
              <a16:creationId xmlns:a16="http://schemas.microsoft.com/office/drawing/2014/main" id="{7E6EF501-71DC-4E80-94E0-570F9154EEC9}"/>
            </a:ext>
          </a:extLst>
        </xdr:cNvPr>
        <xdr:cNvSpPr txBox="1"/>
      </xdr:nvSpPr>
      <xdr:spPr>
        <a:xfrm>
          <a:off x="14389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133366</xdr:rowOff>
    </xdr:from>
    <xdr:ext cx="405111" cy="259045"/>
    <xdr:sp macro="" textlink="">
      <xdr:nvSpPr>
        <xdr:cNvPr id="680" name="n_3aveValue【消防施設】&#10;有形固定資産減価償却率">
          <a:extLst>
            <a:ext uri="{FF2B5EF4-FFF2-40B4-BE49-F238E27FC236}">
              <a16:creationId xmlns:a16="http://schemas.microsoft.com/office/drawing/2014/main" id="{FDEF74AB-03B3-4B3A-B496-18ACDABD8965}"/>
            </a:ext>
          </a:extLst>
        </xdr:cNvPr>
        <xdr:cNvSpPr txBox="1"/>
      </xdr:nvSpPr>
      <xdr:spPr>
        <a:xfrm>
          <a:off x="13500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59072</xdr:rowOff>
    </xdr:from>
    <xdr:ext cx="405111" cy="259045"/>
    <xdr:sp macro="" textlink="">
      <xdr:nvSpPr>
        <xdr:cNvPr id="681" name="n_4aveValue【消防施設】&#10;有形固定資産減価償却率">
          <a:extLst>
            <a:ext uri="{FF2B5EF4-FFF2-40B4-BE49-F238E27FC236}">
              <a16:creationId xmlns:a16="http://schemas.microsoft.com/office/drawing/2014/main" id="{2958112D-C6A6-44EE-B957-FA715F39B3D8}"/>
            </a:ext>
          </a:extLst>
        </xdr:cNvPr>
        <xdr:cNvSpPr txBox="1"/>
      </xdr:nvSpPr>
      <xdr:spPr>
        <a:xfrm>
          <a:off x="126117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116222</xdr:rowOff>
    </xdr:from>
    <xdr:ext cx="405111" cy="259045"/>
    <xdr:sp macro="" textlink="">
      <xdr:nvSpPr>
        <xdr:cNvPr id="682" name="n_1mainValue【消防施設】&#10;有形固定資産減価償却率">
          <a:extLst>
            <a:ext uri="{FF2B5EF4-FFF2-40B4-BE49-F238E27FC236}">
              <a16:creationId xmlns:a16="http://schemas.microsoft.com/office/drawing/2014/main" id="{A70FF222-65E8-4A08-A8D1-57FE395B56C9}"/>
            </a:ext>
          </a:extLst>
        </xdr:cNvPr>
        <xdr:cNvSpPr txBox="1"/>
      </xdr:nvSpPr>
      <xdr:spPr>
        <a:xfrm>
          <a:off x="152660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70502</xdr:rowOff>
    </xdr:from>
    <xdr:ext cx="405111" cy="259045"/>
    <xdr:sp macro="" textlink="">
      <xdr:nvSpPr>
        <xdr:cNvPr id="683" name="n_2mainValue【消防施設】&#10;有形固定資産減価償却率">
          <a:extLst>
            <a:ext uri="{FF2B5EF4-FFF2-40B4-BE49-F238E27FC236}">
              <a16:creationId xmlns:a16="http://schemas.microsoft.com/office/drawing/2014/main" id="{6A5B52D9-C1B0-4EC3-9D69-31EE0DB4885C}"/>
            </a:ext>
          </a:extLst>
        </xdr:cNvPr>
        <xdr:cNvSpPr txBox="1"/>
      </xdr:nvSpPr>
      <xdr:spPr>
        <a:xfrm>
          <a:off x="143897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48277</xdr:rowOff>
    </xdr:from>
    <xdr:ext cx="405111" cy="259045"/>
    <xdr:sp macro="" textlink="">
      <xdr:nvSpPr>
        <xdr:cNvPr id="684" name="n_3mainValue【消防施設】&#10;有形固定資産減価償却率">
          <a:extLst>
            <a:ext uri="{FF2B5EF4-FFF2-40B4-BE49-F238E27FC236}">
              <a16:creationId xmlns:a16="http://schemas.microsoft.com/office/drawing/2014/main" id="{0EFA1806-8B31-42CC-9776-A912A3110973}"/>
            </a:ext>
          </a:extLst>
        </xdr:cNvPr>
        <xdr:cNvSpPr txBox="1"/>
      </xdr:nvSpPr>
      <xdr:spPr>
        <a:xfrm>
          <a:off x="13500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8272</xdr:rowOff>
    </xdr:from>
    <xdr:ext cx="405111" cy="259045"/>
    <xdr:sp macro="" textlink="">
      <xdr:nvSpPr>
        <xdr:cNvPr id="685" name="n_4mainValue【消防施設】&#10;有形固定資産減価償却率">
          <a:extLst>
            <a:ext uri="{FF2B5EF4-FFF2-40B4-BE49-F238E27FC236}">
              <a16:creationId xmlns:a16="http://schemas.microsoft.com/office/drawing/2014/main" id="{100D53A0-883B-44D8-A676-C88D1FB289F3}"/>
            </a:ext>
          </a:extLst>
        </xdr:cNvPr>
        <xdr:cNvSpPr txBox="1"/>
      </xdr:nvSpPr>
      <xdr:spPr>
        <a:xfrm>
          <a:off x="12611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a:extLst>
            <a:ext uri="{FF2B5EF4-FFF2-40B4-BE49-F238E27FC236}">
              <a16:creationId xmlns:a16="http://schemas.microsoft.com/office/drawing/2014/main" id="{86188345-D187-4AF6-BBC3-B7DCA290F1D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a:extLst>
            <a:ext uri="{FF2B5EF4-FFF2-40B4-BE49-F238E27FC236}">
              <a16:creationId xmlns:a16="http://schemas.microsoft.com/office/drawing/2014/main" id="{E89636A8-C5C1-4BE7-8F94-892BDBEA7AA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a:extLst>
            <a:ext uri="{FF2B5EF4-FFF2-40B4-BE49-F238E27FC236}">
              <a16:creationId xmlns:a16="http://schemas.microsoft.com/office/drawing/2014/main" id="{A0E6F4D5-3F44-4600-A725-5D91A24DEF6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a:extLst>
            <a:ext uri="{FF2B5EF4-FFF2-40B4-BE49-F238E27FC236}">
              <a16:creationId xmlns:a16="http://schemas.microsoft.com/office/drawing/2014/main" id="{063A4B95-496B-4EA2-86F9-BFF4C1C491A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a:extLst>
            <a:ext uri="{FF2B5EF4-FFF2-40B4-BE49-F238E27FC236}">
              <a16:creationId xmlns:a16="http://schemas.microsoft.com/office/drawing/2014/main" id="{838729DC-7A65-4314-A014-26BD09623F8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a:extLst>
            <a:ext uri="{FF2B5EF4-FFF2-40B4-BE49-F238E27FC236}">
              <a16:creationId xmlns:a16="http://schemas.microsoft.com/office/drawing/2014/main" id="{ECCC5E8C-B2B8-41CB-99C9-9B0BA8ECD98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a:extLst>
            <a:ext uri="{FF2B5EF4-FFF2-40B4-BE49-F238E27FC236}">
              <a16:creationId xmlns:a16="http://schemas.microsoft.com/office/drawing/2014/main" id="{AB775177-112A-4F38-867B-CC2BBAFCC91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a:extLst>
            <a:ext uri="{FF2B5EF4-FFF2-40B4-BE49-F238E27FC236}">
              <a16:creationId xmlns:a16="http://schemas.microsoft.com/office/drawing/2014/main" id="{0CE9947B-FC07-4566-9C34-CA5E779C709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a:extLst>
            <a:ext uri="{FF2B5EF4-FFF2-40B4-BE49-F238E27FC236}">
              <a16:creationId xmlns:a16="http://schemas.microsoft.com/office/drawing/2014/main" id="{FAA5ABF4-DC8F-4FF7-9C36-9D9473F8F40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a:extLst>
            <a:ext uri="{FF2B5EF4-FFF2-40B4-BE49-F238E27FC236}">
              <a16:creationId xmlns:a16="http://schemas.microsoft.com/office/drawing/2014/main" id="{53F76FFB-11DE-484A-B396-344AA839EC3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6" name="直線コネクタ 695">
          <a:extLst>
            <a:ext uri="{FF2B5EF4-FFF2-40B4-BE49-F238E27FC236}">
              <a16:creationId xmlns:a16="http://schemas.microsoft.com/office/drawing/2014/main" id="{7E0E059F-2E2C-4B6A-87C5-A7909A6D68CF}"/>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7" name="テキスト ボックス 696">
          <a:extLst>
            <a:ext uri="{FF2B5EF4-FFF2-40B4-BE49-F238E27FC236}">
              <a16:creationId xmlns:a16="http://schemas.microsoft.com/office/drawing/2014/main" id="{1F87BBC2-3C60-476D-96BB-7A05FAEF7D61}"/>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8" name="直線コネクタ 697">
          <a:extLst>
            <a:ext uri="{FF2B5EF4-FFF2-40B4-BE49-F238E27FC236}">
              <a16:creationId xmlns:a16="http://schemas.microsoft.com/office/drawing/2014/main" id="{AE90039D-BF62-41CE-9855-C55277D0E2D1}"/>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9" name="テキスト ボックス 698">
          <a:extLst>
            <a:ext uri="{FF2B5EF4-FFF2-40B4-BE49-F238E27FC236}">
              <a16:creationId xmlns:a16="http://schemas.microsoft.com/office/drawing/2014/main" id="{7E10BB62-217B-4AF8-BC03-3B7DF90EA735}"/>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a:extLst>
            <a:ext uri="{FF2B5EF4-FFF2-40B4-BE49-F238E27FC236}">
              <a16:creationId xmlns:a16="http://schemas.microsoft.com/office/drawing/2014/main" id="{6814C447-02C4-4CA7-90AD-439872FFDE26}"/>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a:extLst>
            <a:ext uri="{FF2B5EF4-FFF2-40B4-BE49-F238E27FC236}">
              <a16:creationId xmlns:a16="http://schemas.microsoft.com/office/drawing/2014/main" id="{34C42764-CB59-47D0-A6E6-E6634DC2CEB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2" name="直線コネクタ 701">
          <a:extLst>
            <a:ext uri="{FF2B5EF4-FFF2-40B4-BE49-F238E27FC236}">
              <a16:creationId xmlns:a16="http://schemas.microsoft.com/office/drawing/2014/main" id="{F2C0092F-A039-4474-991C-B47718406C49}"/>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3" name="テキスト ボックス 702">
          <a:extLst>
            <a:ext uri="{FF2B5EF4-FFF2-40B4-BE49-F238E27FC236}">
              <a16:creationId xmlns:a16="http://schemas.microsoft.com/office/drawing/2014/main" id="{FA18BA98-DA27-4562-B18B-6B0C87F4F26F}"/>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4" name="直線コネクタ 703">
          <a:extLst>
            <a:ext uri="{FF2B5EF4-FFF2-40B4-BE49-F238E27FC236}">
              <a16:creationId xmlns:a16="http://schemas.microsoft.com/office/drawing/2014/main" id="{092CFB5A-F5AE-4CC5-A710-E4F0C6CF0B59}"/>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5" name="テキスト ボックス 704">
          <a:extLst>
            <a:ext uri="{FF2B5EF4-FFF2-40B4-BE49-F238E27FC236}">
              <a16:creationId xmlns:a16="http://schemas.microsoft.com/office/drawing/2014/main" id="{89E02536-14BA-4391-ADDF-700501656097}"/>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899A16E3-8290-4F5B-9E24-4799E941BEB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A365EAB4-B51D-4A53-8ABF-98A67D64D04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消防施設】&#10;一人当たり面積グラフ枠">
          <a:extLst>
            <a:ext uri="{FF2B5EF4-FFF2-40B4-BE49-F238E27FC236}">
              <a16:creationId xmlns:a16="http://schemas.microsoft.com/office/drawing/2014/main" id="{F0C3CAAF-FCD0-4F35-AA13-0C1BE7AA306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93345</xdr:rowOff>
    </xdr:to>
    <xdr:cxnSp macro="">
      <xdr:nvCxnSpPr>
        <xdr:cNvPr id="709" name="直線コネクタ 708">
          <a:extLst>
            <a:ext uri="{FF2B5EF4-FFF2-40B4-BE49-F238E27FC236}">
              <a16:creationId xmlns:a16="http://schemas.microsoft.com/office/drawing/2014/main" id="{5CFA4106-C0A5-48B9-B480-19A47309D936}"/>
            </a:ext>
          </a:extLst>
        </xdr:cNvPr>
        <xdr:cNvCxnSpPr/>
      </xdr:nvCxnSpPr>
      <xdr:spPr>
        <a:xfrm flipV="1">
          <a:off x="22160864" y="13594080"/>
          <a:ext cx="0" cy="1243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97172</xdr:rowOff>
    </xdr:from>
    <xdr:ext cx="469744" cy="259045"/>
    <xdr:sp macro="" textlink="">
      <xdr:nvSpPr>
        <xdr:cNvPr id="710" name="【消防施設】&#10;一人当たり面積最小値テキスト">
          <a:extLst>
            <a:ext uri="{FF2B5EF4-FFF2-40B4-BE49-F238E27FC236}">
              <a16:creationId xmlns:a16="http://schemas.microsoft.com/office/drawing/2014/main" id="{C45DE838-3A07-4F58-85E9-055D84BEF271}"/>
            </a:ext>
          </a:extLst>
        </xdr:cNvPr>
        <xdr:cNvSpPr txBox="1"/>
      </xdr:nvSpPr>
      <xdr:spPr>
        <a:xfrm>
          <a:off x="22199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93345</xdr:rowOff>
    </xdr:from>
    <xdr:to>
      <xdr:col>116</xdr:col>
      <xdr:colOff>152400</xdr:colOff>
      <xdr:row>86</xdr:row>
      <xdr:rowOff>93345</xdr:rowOff>
    </xdr:to>
    <xdr:cxnSp macro="">
      <xdr:nvCxnSpPr>
        <xdr:cNvPr id="711" name="直線コネクタ 710">
          <a:extLst>
            <a:ext uri="{FF2B5EF4-FFF2-40B4-BE49-F238E27FC236}">
              <a16:creationId xmlns:a16="http://schemas.microsoft.com/office/drawing/2014/main" id="{36DF9806-A639-426F-B3A4-D0FDAB81C9AF}"/>
            </a:ext>
          </a:extLst>
        </xdr:cNvPr>
        <xdr:cNvCxnSpPr/>
      </xdr:nvCxnSpPr>
      <xdr:spPr>
        <a:xfrm>
          <a:off x="22072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712" name="【消防施設】&#10;一人当たり面積最大値テキスト">
          <a:extLst>
            <a:ext uri="{FF2B5EF4-FFF2-40B4-BE49-F238E27FC236}">
              <a16:creationId xmlns:a16="http://schemas.microsoft.com/office/drawing/2014/main" id="{FF86106E-9B60-4EB6-A45F-199A3193F9BE}"/>
            </a:ext>
          </a:extLst>
        </xdr:cNvPr>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713" name="直線コネクタ 712">
          <a:extLst>
            <a:ext uri="{FF2B5EF4-FFF2-40B4-BE49-F238E27FC236}">
              <a16:creationId xmlns:a16="http://schemas.microsoft.com/office/drawing/2014/main" id="{AE1AFFF0-BE00-4156-906A-13525E9EFCF0}"/>
            </a:ext>
          </a:extLst>
        </xdr:cNvPr>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29227</xdr:rowOff>
    </xdr:from>
    <xdr:ext cx="469744" cy="259045"/>
    <xdr:sp macro="" textlink="">
      <xdr:nvSpPr>
        <xdr:cNvPr id="714" name="【消防施設】&#10;一人当たり面積平均値テキスト">
          <a:extLst>
            <a:ext uri="{FF2B5EF4-FFF2-40B4-BE49-F238E27FC236}">
              <a16:creationId xmlns:a16="http://schemas.microsoft.com/office/drawing/2014/main" id="{6F503274-C86D-4212-94BB-535F54D29FAB}"/>
            </a:ext>
          </a:extLst>
        </xdr:cNvPr>
        <xdr:cNvSpPr txBox="1"/>
      </xdr:nvSpPr>
      <xdr:spPr>
        <a:xfrm>
          <a:off x="22199600" y="1443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715" name="フローチャート: 判断 714">
          <a:extLst>
            <a:ext uri="{FF2B5EF4-FFF2-40B4-BE49-F238E27FC236}">
              <a16:creationId xmlns:a16="http://schemas.microsoft.com/office/drawing/2014/main" id="{9DF01837-8AA2-44DE-9BDE-F52AADDDA784}"/>
            </a:ext>
          </a:extLst>
        </xdr:cNvPr>
        <xdr:cNvSpPr/>
      </xdr:nvSpPr>
      <xdr:spPr>
        <a:xfrm>
          <a:off x="221107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19686</xdr:rowOff>
    </xdr:from>
    <xdr:to>
      <xdr:col>112</xdr:col>
      <xdr:colOff>38100</xdr:colOff>
      <xdr:row>85</xdr:row>
      <xdr:rowOff>121286</xdr:rowOff>
    </xdr:to>
    <xdr:sp macro="" textlink="">
      <xdr:nvSpPr>
        <xdr:cNvPr id="716" name="フローチャート: 判断 715">
          <a:extLst>
            <a:ext uri="{FF2B5EF4-FFF2-40B4-BE49-F238E27FC236}">
              <a16:creationId xmlns:a16="http://schemas.microsoft.com/office/drawing/2014/main" id="{8DA02004-9763-46E3-9A17-3E9C74A0556B}"/>
            </a:ext>
          </a:extLst>
        </xdr:cNvPr>
        <xdr:cNvSpPr/>
      </xdr:nvSpPr>
      <xdr:spPr>
        <a:xfrm>
          <a:off x="21272500" y="1459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15875</xdr:rowOff>
    </xdr:from>
    <xdr:to>
      <xdr:col>107</xdr:col>
      <xdr:colOff>101600</xdr:colOff>
      <xdr:row>85</xdr:row>
      <xdr:rowOff>117475</xdr:rowOff>
    </xdr:to>
    <xdr:sp macro="" textlink="">
      <xdr:nvSpPr>
        <xdr:cNvPr id="717" name="フローチャート: 判断 716">
          <a:extLst>
            <a:ext uri="{FF2B5EF4-FFF2-40B4-BE49-F238E27FC236}">
              <a16:creationId xmlns:a16="http://schemas.microsoft.com/office/drawing/2014/main" id="{D1F6A21C-1D7A-4665-B62E-17A8D2159924}"/>
            </a:ext>
          </a:extLst>
        </xdr:cNvPr>
        <xdr:cNvSpPr/>
      </xdr:nvSpPr>
      <xdr:spPr>
        <a:xfrm>
          <a:off x="20383500" y="1458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53975</xdr:rowOff>
    </xdr:from>
    <xdr:to>
      <xdr:col>102</xdr:col>
      <xdr:colOff>165100</xdr:colOff>
      <xdr:row>84</xdr:row>
      <xdr:rowOff>155575</xdr:rowOff>
    </xdr:to>
    <xdr:sp macro="" textlink="">
      <xdr:nvSpPr>
        <xdr:cNvPr id="718" name="フローチャート: 判断 717">
          <a:extLst>
            <a:ext uri="{FF2B5EF4-FFF2-40B4-BE49-F238E27FC236}">
              <a16:creationId xmlns:a16="http://schemas.microsoft.com/office/drawing/2014/main" id="{8020954F-1812-45F2-A77A-9AB3221413B9}"/>
            </a:ext>
          </a:extLst>
        </xdr:cNvPr>
        <xdr:cNvSpPr/>
      </xdr:nvSpPr>
      <xdr:spPr>
        <a:xfrm>
          <a:off x="19494500" y="1445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59689</xdr:rowOff>
    </xdr:from>
    <xdr:to>
      <xdr:col>98</xdr:col>
      <xdr:colOff>38100</xdr:colOff>
      <xdr:row>84</xdr:row>
      <xdr:rowOff>161289</xdr:rowOff>
    </xdr:to>
    <xdr:sp macro="" textlink="">
      <xdr:nvSpPr>
        <xdr:cNvPr id="719" name="フローチャート: 判断 718">
          <a:extLst>
            <a:ext uri="{FF2B5EF4-FFF2-40B4-BE49-F238E27FC236}">
              <a16:creationId xmlns:a16="http://schemas.microsoft.com/office/drawing/2014/main" id="{F6833ED4-5ADE-46AD-8F05-863C540A13FC}"/>
            </a:ext>
          </a:extLst>
        </xdr:cNvPr>
        <xdr:cNvSpPr/>
      </xdr:nvSpPr>
      <xdr:spPr>
        <a:xfrm>
          <a:off x="18605500" y="1446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67642B4C-3605-4B1D-A83E-6588B71D1A3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98D8626-9EF8-4A44-B890-E3E7D06F834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E63377FA-FFF1-4636-9C86-BB466344439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FB55D9F0-839D-4BE7-A3E9-ED09F79E575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E95D392A-2A98-4416-BB50-2CE740C4015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10161</xdr:rowOff>
    </xdr:from>
    <xdr:to>
      <xdr:col>116</xdr:col>
      <xdr:colOff>114300</xdr:colOff>
      <xdr:row>85</xdr:row>
      <xdr:rowOff>111761</xdr:rowOff>
    </xdr:to>
    <xdr:sp macro="" textlink="">
      <xdr:nvSpPr>
        <xdr:cNvPr id="725" name="楕円 724">
          <a:extLst>
            <a:ext uri="{FF2B5EF4-FFF2-40B4-BE49-F238E27FC236}">
              <a16:creationId xmlns:a16="http://schemas.microsoft.com/office/drawing/2014/main" id="{88E7A798-0BC7-4EA4-A2AB-1727A4B6C952}"/>
            </a:ext>
          </a:extLst>
        </xdr:cNvPr>
        <xdr:cNvSpPr/>
      </xdr:nvSpPr>
      <xdr:spPr>
        <a:xfrm>
          <a:off x="221107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160038</xdr:rowOff>
    </xdr:from>
    <xdr:ext cx="469744" cy="259045"/>
    <xdr:sp macro="" textlink="">
      <xdr:nvSpPr>
        <xdr:cNvPr id="726" name="【消防施設】&#10;一人当たり面積該当値テキスト">
          <a:extLst>
            <a:ext uri="{FF2B5EF4-FFF2-40B4-BE49-F238E27FC236}">
              <a16:creationId xmlns:a16="http://schemas.microsoft.com/office/drawing/2014/main" id="{2AF738E8-5175-4727-BB0B-804CDA18B172}"/>
            </a:ext>
          </a:extLst>
        </xdr:cNvPr>
        <xdr:cNvSpPr txBox="1"/>
      </xdr:nvSpPr>
      <xdr:spPr>
        <a:xfrm>
          <a:off x="22199600" y="1456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13970</xdr:rowOff>
    </xdr:from>
    <xdr:to>
      <xdr:col>112</xdr:col>
      <xdr:colOff>38100</xdr:colOff>
      <xdr:row>85</xdr:row>
      <xdr:rowOff>115570</xdr:rowOff>
    </xdr:to>
    <xdr:sp macro="" textlink="">
      <xdr:nvSpPr>
        <xdr:cNvPr id="727" name="楕円 726">
          <a:extLst>
            <a:ext uri="{FF2B5EF4-FFF2-40B4-BE49-F238E27FC236}">
              <a16:creationId xmlns:a16="http://schemas.microsoft.com/office/drawing/2014/main" id="{634171DA-2B73-431A-AF68-201252F3E90B}"/>
            </a:ext>
          </a:extLst>
        </xdr:cNvPr>
        <xdr:cNvSpPr/>
      </xdr:nvSpPr>
      <xdr:spPr>
        <a:xfrm>
          <a:off x="21272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60961</xdr:rowOff>
    </xdr:from>
    <xdr:to>
      <xdr:col>116</xdr:col>
      <xdr:colOff>63500</xdr:colOff>
      <xdr:row>85</xdr:row>
      <xdr:rowOff>64770</xdr:rowOff>
    </xdr:to>
    <xdr:cxnSp macro="">
      <xdr:nvCxnSpPr>
        <xdr:cNvPr id="728" name="直線コネクタ 727">
          <a:extLst>
            <a:ext uri="{FF2B5EF4-FFF2-40B4-BE49-F238E27FC236}">
              <a16:creationId xmlns:a16="http://schemas.microsoft.com/office/drawing/2014/main" id="{D3099885-3EE9-48F0-A4CD-D5E5E55B24E4}"/>
            </a:ext>
          </a:extLst>
        </xdr:cNvPr>
        <xdr:cNvCxnSpPr/>
      </xdr:nvCxnSpPr>
      <xdr:spPr>
        <a:xfrm flipV="1">
          <a:off x="21323300" y="146342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17780</xdr:rowOff>
    </xdr:from>
    <xdr:to>
      <xdr:col>107</xdr:col>
      <xdr:colOff>101600</xdr:colOff>
      <xdr:row>85</xdr:row>
      <xdr:rowOff>119380</xdr:rowOff>
    </xdr:to>
    <xdr:sp macro="" textlink="">
      <xdr:nvSpPr>
        <xdr:cNvPr id="729" name="楕円 728">
          <a:extLst>
            <a:ext uri="{FF2B5EF4-FFF2-40B4-BE49-F238E27FC236}">
              <a16:creationId xmlns:a16="http://schemas.microsoft.com/office/drawing/2014/main" id="{8F770230-5469-4B99-A3C8-4EADBFBC6A43}"/>
            </a:ext>
          </a:extLst>
        </xdr:cNvPr>
        <xdr:cNvSpPr/>
      </xdr:nvSpPr>
      <xdr:spPr>
        <a:xfrm>
          <a:off x="203835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64770</xdr:rowOff>
    </xdr:from>
    <xdr:to>
      <xdr:col>111</xdr:col>
      <xdr:colOff>177800</xdr:colOff>
      <xdr:row>85</xdr:row>
      <xdr:rowOff>68580</xdr:rowOff>
    </xdr:to>
    <xdr:cxnSp macro="">
      <xdr:nvCxnSpPr>
        <xdr:cNvPr id="730" name="直線コネクタ 729">
          <a:extLst>
            <a:ext uri="{FF2B5EF4-FFF2-40B4-BE49-F238E27FC236}">
              <a16:creationId xmlns:a16="http://schemas.microsoft.com/office/drawing/2014/main" id="{B88DBCE8-6BCE-4446-86A9-D1868CF8039A}"/>
            </a:ext>
          </a:extLst>
        </xdr:cNvPr>
        <xdr:cNvCxnSpPr/>
      </xdr:nvCxnSpPr>
      <xdr:spPr>
        <a:xfrm flipV="1">
          <a:off x="20434300" y="146380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23495</xdr:rowOff>
    </xdr:from>
    <xdr:to>
      <xdr:col>102</xdr:col>
      <xdr:colOff>165100</xdr:colOff>
      <xdr:row>85</xdr:row>
      <xdr:rowOff>125095</xdr:rowOff>
    </xdr:to>
    <xdr:sp macro="" textlink="">
      <xdr:nvSpPr>
        <xdr:cNvPr id="731" name="楕円 730">
          <a:extLst>
            <a:ext uri="{FF2B5EF4-FFF2-40B4-BE49-F238E27FC236}">
              <a16:creationId xmlns:a16="http://schemas.microsoft.com/office/drawing/2014/main" id="{44F7F6FA-0F28-4E4A-A860-80A2A8FFAD7D}"/>
            </a:ext>
          </a:extLst>
        </xdr:cNvPr>
        <xdr:cNvSpPr/>
      </xdr:nvSpPr>
      <xdr:spPr>
        <a:xfrm>
          <a:off x="19494500" y="1459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68580</xdr:rowOff>
    </xdr:from>
    <xdr:to>
      <xdr:col>107</xdr:col>
      <xdr:colOff>50800</xdr:colOff>
      <xdr:row>85</xdr:row>
      <xdr:rowOff>74295</xdr:rowOff>
    </xdr:to>
    <xdr:cxnSp macro="">
      <xdr:nvCxnSpPr>
        <xdr:cNvPr id="732" name="直線コネクタ 731">
          <a:extLst>
            <a:ext uri="{FF2B5EF4-FFF2-40B4-BE49-F238E27FC236}">
              <a16:creationId xmlns:a16="http://schemas.microsoft.com/office/drawing/2014/main" id="{A469A980-4440-4A29-87D7-285F89EB4730}"/>
            </a:ext>
          </a:extLst>
        </xdr:cNvPr>
        <xdr:cNvCxnSpPr/>
      </xdr:nvCxnSpPr>
      <xdr:spPr>
        <a:xfrm flipV="1">
          <a:off x="19545300" y="146418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29211</xdr:rowOff>
    </xdr:from>
    <xdr:to>
      <xdr:col>98</xdr:col>
      <xdr:colOff>38100</xdr:colOff>
      <xdr:row>85</xdr:row>
      <xdr:rowOff>130811</xdr:rowOff>
    </xdr:to>
    <xdr:sp macro="" textlink="">
      <xdr:nvSpPr>
        <xdr:cNvPr id="733" name="楕円 732">
          <a:extLst>
            <a:ext uri="{FF2B5EF4-FFF2-40B4-BE49-F238E27FC236}">
              <a16:creationId xmlns:a16="http://schemas.microsoft.com/office/drawing/2014/main" id="{8B2E3CE7-22DB-4F79-A859-B0B68ECE5650}"/>
            </a:ext>
          </a:extLst>
        </xdr:cNvPr>
        <xdr:cNvSpPr/>
      </xdr:nvSpPr>
      <xdr:spPr>
        <a:xfrm>
          <a:off x="186055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74295</xdr:rowOff>
    </xdr:from>
    <xdr:to>
      <xdr:col>102</xdr:col>
      <xdr:colOff>114300</xdr:colOff>
      <xdr:row>85</xdr:row>
      <xdr:rowOff>80011</xdr:rowOff>
    </xdr:to>
    <xdr:cxnSp macro="">
      <xdr:nvCxnSpPr>
        <xdr:cNvPr id="734" name="直線コネクタ 733">
          <a:extLst>
            <a:ext uri="{FF2B5EF4-FFF2-40B4-BE49-F238E27FC236}">
              <a16:creationId xmlns:a16="http://schemas.microsoft.com/office/drawing/2014/main" id="{567984C3-5184-49CA-BDF9-3C2FC73C69FB}"/>
            </a:ext>
          </a:extLst>
        </xdr:cNvPr>
        <xdr:cNvCxnSpPr/>
      </xdr:nvCxnSpPr>
      <xdr:spPr>
        <a:xfrm flipV="1">
          <a:off x="18656300" y="1464754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112413</xdr:rowOff>
    </xdr:from>
    <xdr:ext cx="469744" cy="259045"/>
    <xdr:sp macro="" textlink="">
      <xdr:nvSpPr>
        <xdr:cNvPr id="735" name="n_1aveValue【消防施設】&#10;一人当たり面積">
          <a:extLst>
            <a:ext uri="{FF2B5EF4-FFF2-40B4-BE49-F238E27FC236}">
              <a16:creationId xmlns:a16="http://schemas.microsoft.com/office/drawing/2014/main" id="{B48C0C23-06A4-4191-A9B0-911E7FD2B737}"/>
            </a:ext>
          </a:extLst>
        </xdr:cNvPr>
        <xdr:cNvSpPr txBox="1"/>
      </xdr:nvSpPr>
      <xdr:spPr>
        <a:xfrm>
          <a:off x="21075727" y="1468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134002</xdr:rowOff>
    </xdr:from>
    <xdr:ext cx="469744" cy="259045"/>
    <xdr:sp macro="" textlink="">
      <xdr:nvSpPr>
        <xdr:cNvPr id="736" name="n_2aveValue【消防施設】&#10;一人当たり面積">
          <a:extLst>
            <a:ext uri="{FF2B5EF4-FFF2-40B4-BE49-F238E27FC236}">
              <a16:creationId xmlns:a16="http://schemas.microsoft.com/office/drawing/2014/main" id="{C75DBE22-F752-4E04-A268-C4A6DC5FD56D}"/>
            </a:ext>
          </a:extLst>
        </xdr:cNvPr>
        <xdr:cNvSpPr txBox="1"/>
      </xdr:nvSpPr>
      <xdr:spPr>
        <a:xfrm>
          <a:off x="20199427" y="1436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652</xdr:rowOff>
    </xdr:from>
    <xdr:ext cx="469744" cy="259045"/>
    <xdr:sp macro="" textlink="">
      <xdr:nvSpPr>
        <xdr:cNvPr id="737" name="n_3aveValue【消防施設】&#10;一人当たり面積">
          <a:extLst>
            <a:ext uri="{FF2B5EF4-FFF2-40B4-BE49-F238E27FC236}">
              <a16:creationId xmlns:a16="http://schemas.microsoft.com/office/drawing/2014/main" id="{89D8631E-9AE2-4AEC-90D9-BF97BC2F54B5}"/>
            </a:ext>
          </a:extLst>
        </xdr:cNvPr>
        <xdr:cNvSpPr txBox="1"/>
      </xdr:nvSpPr>
      <xdr:spPr>
        <a:xfrm>
          <a:off x="19310427" y="1423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6366</xdr:rowOff>
    </xdr:from>
    <xdr:ext cx="469744" cy="259045"/>
    <xdr:sp macro="" textlink="">
      <xdr:nvSpPr>
        <xdr:cNvPr id="738" name="n_4aveValue【消防施設】&#10;一人当たり面積">
          <a:extLst>
            <a:ext uri="{FF2B5EF4-FFF2-40B4-BE49-F238E27FC236}">
              <a16:creationId xmlns:a16="http://schemas.microsoft.com/office/drawing/2014/main" id="{CA4ADC67-8F49-49F2-BBEE-328F07C47986}"/>
            </a:ext>
          </a:extLst>
        </xdr:cNvPr>
        <xdr:cNvSpPr txBox="1"/>
      </xdr:nvSpPr>
      <xdr:spPr>
        <a:xfrm>
          <a:off x="18421427" y="14236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132097</xdr:rowOff>
    </xdr:from>
    <xdr:ext cx="469744" cy="259045"/>
    <xdr:sp macro="" textlink="">
      <xdr:nvSpPr>
        <xdr:cNvPr id="739" name="n_1mainValue【消防施設】&#10;一人当たり面積">
          <a:extLst>
            <a:ext uri="{FF2B5EF4-FFF2-40B4-BE49-F238E27FC236}">
              <a16:creationId xmlns:a16="http://schemas.microsoft.com/office/drawing/2014/main" id="{8D07BE75-98C1-4C5C-BE6C-26535DD1F5FC}"/>
            </a:ext>
          </a:extLst>
        </xdr:cNvPr>
        <xdr:cNvSpPr txBox="1"/>
      </xdr:nvSpPr>
      <xdr:spPr>
        <a:xfrm>
          <a:off x="210757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110507</xdr:rowOff>
    </xdr:from>
    <xdr:ext cx="469744" cy="259045"/>
    <xdr:sp macro="" textlink="">
      <xdr:nvSpPr>
        <xdr:cNvPr id="740" name="n_2mainValue【消防施設】&#10;一人当たり面積">
          <a:extLst>
            <a:ext uri="{FF2B5EF4-FFF2-40B4-BE49-F238E27FC236}">
              <a16:creationId xmlns:a16="http://schemas.microsoft.com/office/drawing/2014/main" id="{55FEB9A1-B206-4EF2-9EB5-A617444309B3}"/>
            </a:ext>
          </a:extLst>
        </xdr:cNvPr>
        <xdr:cNvSpPr txBox="1"/>
      </xdr:nvSpPr>
      <xdr:spPr>
        <a:xfrm>
          <a:off x="20199427" y="1468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116222</xdr:rowOff>
    </xdr:from>
    <xdr:ext cx="469744" cy="259045"/>
    <xdr:sp macro="" textlink="">
      <xdr:nvSpPr>
        <xdr:cNvPr id="741" name="n_3mainValue【消防施設】&#10;一人当たり面積">
          <a:extLst>
            <a:ext uri="{FF2B5EF4-FFF2-40B4-BE49-F238E27FC236}">
              <a16:creationId xmlns:a16="http://schemas.microsoft.com/office/drawing/2014/main" id="{9B063FE7-AC2D-4718-87AB-95F82A3396FF}"/>
            </a:ext>
          </a:extLst>
        </xdr:cNvPr>
        <xdr:cNvSpPr txBox="1"/>
      </xdr:nvSpPr>
      <xdr:spPr>
        <a:xfrm>
          <a:off x="19310427" y="1468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121938</xdr:rowOff>
    </xdr:from>
    <xdr:ext cx="469744" cy="259045"/>
    <xdr:sp macro="" textlink="">
      <xdr:nvSpPr>
        <xdr:cNvPr id="742" name="n_4mainValue【消防施設】&#10;一人当たり面積">
          <a:extLst>
            <a:ext uri="{FF2B5EF4-FFF2-40B4-BE49-F238E27FC236}">
              <a16:creationId xmlns:a16="http://schemas.microsoft.com/office/drawing/2014/main" id="{73F96227-9E91-4646-86FD-97E1BD83DCDB}"/>
            </a:ext>
          </a:extLst>
        </xdr:cNvPr>
        <xdr:cNvSpPr txBox="1"/>
      </xdr:nvSpPr>
      <xdr:spPr>
        <a:xfrm>
          <a:off x="18421427"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1BEEB414-ACCD-4C78-9CD1-F0D566FFEE8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a16="http://schemas.microsoft.com/office/drawing/2014/main" id="{3D990F3F-AE4E-4901-BD3B-586C80CDED3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a16="http://schemas.microsoft.com/office/drawing/2014/main" id="{FF48A1F3-A3BF-4199-AA3A-7080BA1DC54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a16="http://schemas.microsoft.com/office/drawing/2014/main" id="{C79F4C9E-D2D4-4F95-976C-FDA2CF6E2ED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a16="http://schemas.microsoft.com/office/drawing/2014/main" id="{31FE78FD-D8FD-4CDC-97A9-E84905CD2EA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a16="http://schemas.microsoft.com/office/drawing/2014/main" id="{38BAE7BD-50CB-4D10-BC45-949ED0F0D51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a16="http://schemas.microsoft.com/office/drawing/2014/main" id="{2FAA559F-F5D9-458A-B5E5-707CBB64304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id="{8338FCED-6092-42C1-86D8-B637B2CFE6A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a:extLst>
            <a:ext uri="{FF2B5EF4-FFF2-40B4-BE49-F238E27FC236}">
              <a16:creationId xmlns:a16="http://schemas.microsoft.com/office/drawing/2014/main" id="{618F0AA4-5ABE-4964-81C9-D8F09674A11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a:extLst>
            <a:ext uri="{FF2B5EF4-FFF2-40B4-BE49-F238E27FC236}">
              <a16:creationId xmlns:a16="http://schemas.microsoft.com/office/drawing/2014/main" id="{4DDBD1DB-C106-4BAA-B01E-273EB89E99D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a:extLst>
            <a:ext uri="{FF2B5EF4-FFF2-40B4-BE49-F238E27FC236}">
              <a16:creationId xmlns:a16="http://schemas.microsoft.com/office/drawing/2014/main" id="{66BBEF48-FE3E-45CC-93F2-DAB0EF6708B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4" name="直線コネクタ 753">
          <a:extLst>
            <a:ext uri="{FF2B5EF4-FFF2-40B4-BE49-F238E27FC236}">
              <a16:creationId xmlns:a16="http://schemas.microsoft.com/office/drawing/2014/main" id="{B412D289-C497-417A-98C1-282AF302B36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5" name="テキスト ボックス 754">
          <a:extLst>
            <a:ext uri="{FF2B5EF4-FFF2-40B4-BE49-F238E27FC236}">
              <a16:creationId xmlns:a16="http://schemas.microsoft.com/office/drawing/2014/main" id="{D0F9F0FB-C9A2-4674-B669-54F4653F90E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6" name="直線コネクタ 755">
          <a:extLst>
            <a:ext uri="{FF2B5EF4-FFF2-40B4-BE49-F238E27FC236}">
              <a16:creationId xmlns:a16="http://schemas.microsoft.com/office/drawing/2014/main" id="{532FCFD0-9198-4219-9049-0BB47809F7C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7" name="テキスト ボックス 756">
          <a:extLst>
            <a:ext uri="{FF2B5EF4-FFF2-40B4-BE49-F238E27FC236}">
              <a16:creationId xmlns:a16="http://schemas.microsoft.com/office/drawing/2014/main" id="{373D2087-6323-474C-8206-33E69A178D8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8" name="直線コネクタ 757">
          <a:extLst>
            <a:ext uri="{FF2B5EF4-FFF2-40B4-BE49-F238E27FC236}">
              <a16:creationId xmlns:a16="http://schemas.microsoft.com/office/drawing/2014/main" id="{3A322C09-40C1-45DC-A077-5AE463216BE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9" name="テキスト ボックス 758">
          <a:extLst>
            <a:ext uri="{FF2B5EF4-FFF2-40B4-BE49-F238E27FC236}">
              <a16:creationId xmlns:a16="http://schemas.microsoft.com/office/drawing/2014/main" id="{C5AF438C-CE9D-4F7F-8A3C-6EDE40AEF12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0" name="直線コネクタ 759">
          <a:extLst>
            <a:ext uri="{FF2B5EF4-FFF2-40B4-BE49-F238E27FC236}">
              <a16:creationId xmlns:a16="http://schemas.microsoft.com/office/drawing/2014/main" id="{EE39652D-259D-4A29-88A0-8128EBE1101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1" name="テキスト ボックス 760">
          <a:extLst>
            <a:ext uri="{FF2B5EF4-FFF2-40B4-BE49-F238E27FC236}">
              <a16:creationId xmlns:a16="http://schemas.microsoft.com/office/drawing/2014/main" id="{26F87C80-9D07-42A1-809B-1385A1FE92D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2" name="直線コネクタ 761">
          <a:extLst>
            <a:ext uri="{FF2B5EF4-FFF2-40B4-BE49-F238E27FC236}">
              <a16:creationId xmlns:a16="http://schemas.microsoft.com/office/drawing/2014/main" id="{98E72B5A-F3EC-4DDD-9E62-4998DF11BC1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3" name="テキスト ボックス 762">
          <a:extLst>
            <a:ext uri="{FF2B5EF4-FFF2-40B4-BE49-F238E27FC236}">
              <a16:creationId xmlns:a16="http://schemas.microsoft.com/office/drawing/2014/main" id="{04672D2D-5D09-470F-B8AE-2CCEE8BFEB0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4" name="直線コネクタ 763">
          <a:extLst>
            <a:ext uri="{FF2B5EF4-FFF2-40B4-BE49-F238E27FC236}">
              <a16:creationId xmlns:a16="http://schemas.microsoft.com/office/drawing/2014/main" id="{A98BDCFC-C158-4BE5-9D45-F0B8D87C3D7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5" name="テキスト ボックス 764">
          <a:extLst>
            <a:ext uri="{FF2B5EF4-FFF2-40B4-BE49-F238E27FC236}">
              <a16:creationId xmlns:a16="http://schemas.microsoft.com/office/drawing/2014/main" id="{601F6A42-31FD-4BB2-B34B-EDE6D809ED2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a:extLst>
            <a:ext uri="{FF2B5EF4-FFF2-40B4-BE49-F238E27FC236}">
              <a16:creationId xmlns:a16="http://schemas.microsoft.com/office/drawing/2014/main" id="{4F0DEF13-87B2-459E-889E-BF2AB99BF2A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庁舎】&#10;有形固定資産減価償却率グラフ枠">
          <a:extLst>
            <a:ext uri="{FF2B5EF4-FFF2-40B4-BE49-F238E27FC236}">
              <a16:creationId xmlns:a16="http://schemas.microsoft.com/office/drawing/2014/main" id="{3DBCBAD4-9F11-41D5-8CE4-1772C753DDD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768" name="直線コネクタ 767">
          <a:extLst>
            <a:ext uri="{FF2B5EF4-FFF2-40B4-BE49-F238E27FC236}">
              <a16:creationId xmlns:a16="http://schemas.microsoft.com/office/drawing/2014/main" id="{322066CF-712F-4D24-9047-137DDA0809E0}"/>
            </a:ext>
          </a:extLst>
        </xdr:cNvPr>
        <xdr:cNvCxnSpPr/>
      </xdr:nvCxnSpPr>
      <xdr:spPr>
        <a:xfrm flipV="1">
          <a:off x="16318864" y="17149355"/>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9" name="【庁舎】&#10;有形固定資産減価償却率最小値テキスト">
          <a:extLst>
            <a:ext uri="{FF2B5EF4-FFF2-40B4-BE49-F238E27FC236}">
              <a16:creationId xmlns:a16="http://schemas.microsoft.com/office/drawing/2014/main" id="{5263651B-5BD2-423D-9B82-7E46AFF8FDE6}"/>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0" name="直線コネクタ 769">
          <a:extLst>
            <a:ext uri="{FF2B5EF4-FFF2-40B4-BE49-F238E27FC236}">
              <a16:creationId xmlns:a16="http://schemas.microsoft.com/office/drawing/2014/main" id="{D853108F-19DF-42C2-A31C-C8B95223E7F4}"/>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771" name="【庁舎】&#10;有形固定資産減価償却率最大値テキスト">
          <a:extLst>
            <a:ext uri="{FF2B5EF4-FFF2-40B4-BE49-F238E27FC236}">
              <a16:creationId xmlns:a16="http://schemas.microsoft.com/office/drawing/2014/main" id="{7BCBC52C-0011-4C7C-A93E-3B0CDDEFC7D3}"/>
            </a:ext>
          </a:extLst>
        </xdr:cNvPr>
        <xdr:cNvSpPr txBox="1"/>
      </xdr:nvSpPr>
      <xdr:spPr>
        <a:xfrm>
          <a:off x="16357600" y="169245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772" name="直線コネクタ 771">
          <a:extLst>
            <a:ext uri="{FF2B5EF4-FFF2-40B4-BE49-F238E27FC236}">
              <a16:creationId xmlns:a16="http://schemas.microsoft.com/office/drawing/2014/main" id="{AC515BF1-C3C0-4FCA-8E87-AE842BE4D90F}"/>
            </a:ext>
          </a:extLst>
        </xdr:cNvPr>
        <xdr:cNvCxnSpPr/>
      </xdr:nvCxnSpPr>
      <xdr:spPr>
        <a:xfrm>
          <a:off x="16230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167113</xdr:rowOff>
    </xdr:from>
    <xdr:ext cx="405111" cy="259045"/>
    <xdr:sp macro="" textlink="">
      <xdr:nvSpPr>
        <xdr:cNvPr id="773" name="【庁舎】&#10;有形固定資産減価償却率平均値テキスト">
          <a:extLst>
            <a:ext uri="{FF2B5EF4-FFF2-40B4-BE49-F238E27FC236}">
              <a16:creationId xmlns:a16="http://schemas.microsoft.com/office/drawing/2014/main" id="{0B530555-409D-4EFD-B4EA-CFBBD21A66F5}"/>
            </a:ext>
          </a:extLst>
        </xdr:cNvPr>
        <xdr:cNvSpPr txBox="1"/>
      </xdr:nvSpPr>
      <xdr:spPr>
        <a:xfrm>
          <a:off x="16357600" y="17826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774" name="フローチャート: 判断 773">
          <a:extLst>
            <a:ext uri="{FF2B5EF4-FFF2-40B4-BE49-F238E27FC236}">
              <a16:creationId xmlns:a16="http://schemas.microsoft.com/office/drawing/2014/main" id="{D12FBFE0-5E0E-4E49-9EE0-D5C9BC35725B}"/>
            </a:ext>
          </a:extLst>
        </xdr:cNvPr>
        <xdr:cNvSpPr/>
      </xdr:nvSpPr>
      <xdr:spPr>
        <a:xfrm>
          <a:off x="162687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775" name="フローチャート: 判断 774">
          <a:extLst>
            <a:ext uri="{FF2B5EF4-FFF2-40B4-BE49-F238E27FC236}">
              <a16:creationId xmlns:a16="http://schemas.microsoft.com/office/drawing/2014/main" id="{25E5929A-AC3D-4B52-824C-E3439DC3C7F9}"/>
            </a:ext>
          </a:extLst>
        </xdr:cNvPr>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776" name="フローチャート: 判断 775">
          <a:extLst>
            <a:ext uri="{FF2B5EF4-FFF2-40B4-BE49-F238E27FC236}">
              <a16:creationId xmlns:a16="http://schemas.microsoft.com/office/drawing/2014/main" id="{B213094F-35E1-4418-B272-A611C250D83F}"/>
            </a:ext>
          </a:extLst>
        </xdr:cNvPr>
        <xdr:cNvSpPr/>
      </xdr:nvSpPr>
      <xdr:spPr>
        <a:xfrm>
          <a:off x="14541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41729</xdr:rowOff>
    </xdr:from>
    <xdr:to>
      <xdr:col>72</xdr:col>
      <xdr:colOff>38100</xdr:colOff>
      <xdr:row>104</xdr:row>
      <xdr:rowOff>143329</xdr:rowOff>
    </xdr:to>
    <xdr:sp macro="" textlink="">
      <xdr:nvSpPr>
        <xdr:cNvPr id="777" name="フローチャート: 判断 776">
          <a:extLst>
            <a:ext uri="{FF2B5EF4-FFF2-40B4-BE49-F238E27FC236}">
              <a16:creationId xmlns:a16="http://schemas.microsoft.com/office/drawing/2014/main" id="{2B00EFAB-7739-403A-A46F-00E9C998A827}"/>
            </a:ext>
          </a:extLst>
        </xdr:cNvPr>
        <xdr:cNvSpPr/>
      </xdr:nvSpPr>
      <xdr:spPr>
        <a:xfrm>
          <a:off x="13652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80918</xdr:rowOff>
    </xdr:from>
    <xdr:to>
      <xdr:col>67</xdr:col>
      <xdr:colOff>101600</xdr:colOff>
      <xdr:row>105</xdr:row>
      <xdr:rowOff>11068</xdr:rowOff>
    </xdr:to>
    <xdr:sp macro="" textlink="">
      <xdr:nvSpPr>
        <xdr:cNvPr id="778" name="フローチャート: 判断 777">
          <a:extLst>
            <a:ext uri="{FF2B5EF4-FFF2-40B4-BE49-F238E27FC236}">
              <a16:creationId xmlns:a16="http://schemas.microsoft.com/office/drawing/2014/main" id="{6A978AC7-6559-4964-B80E-753528B323DB}"/>
            </a:ext>
          </a:extLst>
        </xdr:cNvPr>
        <xdr:cNvSpPr/>
      </xdr:nvSpPr>
      <xdr:spPr>
        <a:xfrm>
          <a:off x="12763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97A65751-4D92-4FD1-9AFE-FB76BC9B10D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4326BE76-D790-4408-8CA0-861322F5429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670F2A05-1533-471F-842A-691C0CFFB16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E4C75F71-B493-475F-9F2A-2107B477BB1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CF72EB21-4FA1-444E-A789-C1566C08C04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108676</xdr:rowOff>
    </xdr:from>
    <xdr:to>
      <xdr:col>85</xdr:col>
      <xdr:colOff>177800</xdr:colOff>
      <xdr:row>104</xdr:row>
      <xdr:rowOff>38826</xdr:rowOff>
    </xdr:to>
    <xdr:sp macro="" textlink="">
      <xdr:nvSpPr>
        <xdr:cNvPr id="784" name="楕円 783">
          <a:extLst>
            <a:ext uri="{FF2B5EF4-FFF2-40B4-BE49-F238E27FC236}">
              <a16:creationId xmlns:a16="http://schemas.microsoft.com/office/drawing/2014/main" id="{0EF510A8-A465-4939-BC05-CDF34E66A06C}"/>
            </a:ext>
          </a:extLst>
        </xdr:cNvPr>
        <xdr:cNvSpPr/>
      </xdr:nvSpPr>
      <xdr:spPr>
        <a:xfrm>
          <a:off x="16268700" y="1776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131553</xdr:rowOff>
    </xdr:from>
    <xdr:ext cx="405111" cy="259045"/>
    <xdr:sp macro="" textlink="">
      <xdr:nvSpPr>
        <xdr:cNvPr id="785" name="【庁舎】&#10;有形固定資産減価償却率該当値テキスト">
          <a:extLst>
            <a:ext uri="{FF2B5EF4-FFF2-40B4-BE49-F238E27FC236}">
              <a16:creationId xmlns:a16="http://schemas.microsoft.com/office/drawing/2014/main" id="{BBA213B0-641D-47D2-A83E-59D11DAB6AFB}"/>
            </a:ext>
          </a:extLst>
        </xdr:cNvPr>
        <xdr:cNvSpPr txBox="1"/>
      </xdr:nvSpPr>
      <xdr:spPr>
        <a:xfrm>
          <a:off x="16357600" y="1761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110308</xdr:rowOff>
    </xdr:from>
    <xdr:to>
      <xdr:col>81</xdr:col>
      <xdr:colOff>101600</xdr:colOff>
      <xdr:row>104</xdr:row>
      <xdr:rowOff>40458</xdr:rowOff>
    </xdr:to>
    <xdr:sp macro="" textlink="">
      <xdr:nvSpPr>
        <xdr:cNvPr id="786" name="楕円 785">
          <a:extLst>
            <a:ext uri="{FF2B5EF4-FFF2-40B4-BE49-F238E27FC236}">
              <a16:creationId xmlns:a16="http://schemas.microsoft.com/office/drawing/2014/main" id="{7C1A041B-55C5-4C8F-B5B5-F9287118E340}"/>
            </a:ext>
          </a:extLst>
        </xdr:cNvPr>
        <xdr:cNvSpPr/>
      </xdr:nvSpPr>
      <xdr:spPr>
        <a:xfrm>
          <a:off x="15430500" y="1776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159476</xdr:rowOff>
    </xdr:from>
    <xdr:to>
      <xdr:col>85</xdr:col>
      <xdr:colOff>127000</xdr:colOff>
      <xdr:row>103</xdr:row>
      <xdr:rowOff>161108</xdr:rowOff>
    </xdr:to>
    <xdr:cxnSp macro="">
      <xdr:nvCxnSpPr>
        <xdr:cNvPr id="787" name="直線コネクタ 786">
          <a:extLst>
            <a:ext uri="{FF2B5EF4-FFF2-40B4-BE49-F238E27FC236}">
              <a16:creationId xmlns:a16="http://schemas.microsoft.com/office/drawing/2014/main" id="{8D0774B8-851F-44BC-B398-7BA6A65C584E}"/>
            </a:ext>
          </a:extLst>
        </xdr:cNvPr>
        <xdr:cNvCxnSpPr/>
      </xdr:nvCxnSpPr>
      <xdr:spPr>
        <a:xfrm flipV="1">
          <a:off x="15481300" y="17818826"/>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113574</xdr:rowOff>
    </xdr:from>
    <xdr:to>
      <xdr:col>76</xdr:col>
      <xdr:colOff>165100</xdr:colOff>
      <xdr:row>104</xdr:row>
      <xdr:rowOff>43724</xdr:rowOff>
    </xdr:to>
    <xdr:sp macro="" textlink="">
      <xdr:nvSpPr>
        <xdr:cNvPr id="788" name="楕円 787">
          <a:extLst>
            <a:ext uri="{FF2B5EF4-FFF2-40B4-BE49-F238E27FC236}">
              <a16:creationId xmlns:a16="http://schemas.microsoft.com/office/drawing/2014/main" id="{4D9E2F4A-6D4B-497C-AC48-4846B906485D}"/>
            </a:ext>
          </a:extLst>
        </xdr:cNvPr>
        <xdr:cNvSpPr/>
      </xdr:nvSpPr>
      <xdr:spPr>
        <a:xfrm>
          <a:off x="14541500" y="1777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161108</xdr:rowOff>
    </xdr:from>
    <xdr:to>
      <xdr:col>81</xdr:col>
      <xdr:colOff>50800</xdr:colOff>
      <xdr:row>103</xdr:row>
      <xdr:rowOff>164374</xdr:rowOff>
    </xdr:to>
    <xdr:cxnSp macro="">
      <xdr:nvCxnSpPr>
        <xdr:cNvPr id="789" name="直線コネクタ 788">
          <a:extLst>
            <a:ext uri="{FF2B5EF4-FFF2-40B4-BE49-F238E27FC236}">
              <a16:creationId xmlns:a16="http://schemas.microsoft.com/office/drawing/2014/main" id="{1AB4F2DD-42E8-4965-921B-73194AB16F26}"/>
            </a:ext>
          </a:extLst>
        </xdr:cNvPr>
        <xdr:cNvCxnSpPr/>
      </xdr:nvCxnSpPr>
      <xdr:spPr>
        <a:xfrm flipV="1">
          <a:off x="14592300" y="1782045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58057</xdr:rowOff>
    </xdr:from>
    <xdr:to>
      <xdr:col>72</xdr:col>
      <xdr:colOff>38100</xdr:colOff>
      <xdr:row>104</xdr:row>
      <xdr:rowOff>159657</xdr:rowOff>
    </xdr:to>
    <xdr:sp macro="" textlink="">
      <xdr:nvSpPr>
        <xdr:cNvPr id="790" name="楕円 789">
          <a:extLst>
            <a:ext uri="{FF2B5EF4-FFF2-40B4-BE49-F238E27FC236}">
              <a16:creationId xmlns:a16="http://schemas.microsoft.com/office/drawing/2014/main" id="{27FE066D-2288-441D-B2D9-FD3D8289BB71}"/>
            </a:ext>
          </a:extLst>
        </xdr:cNvPr>
        <xdr:cNvSpPr/>
      </xdr:nvSpPr>
      <xdr:spPr>
        <a:xfrm>
          <a:off x="13652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164374</xdr:rowOff>
    </xdr:from>
    <xdr:to>
      <xdr:col>76</xdr:col>
      <xdr:colOff>114300</xdr:colOff>
      <xdr:row>104</xdr:row>
      <xdr:rowOff>108857</xdr:rowOff>
    </xdr:to>
    <xdr:cxnSp macro="">
      <xdr:nvCxnSpPr>
        <xdr:cNvPr id="791" name="直線コネクタ 790">
          <a:extLst>
            <a:ext uri="{FF2B5EF4-FFF2-40B4-BE49-F238E27FC236}">
              <a16:creationId xmlns:a16="http://schemas.microsoft.com/office/drawing/2014/main" id="{FA7CB674-5F62-474B-9518-AD1DFAF1C17A}"/>
            </a:ext>
          </a:extLst>
        </xdr:cNvPr>
        <xdr:cNvCxnSpPr/>
      </xdr:nvCxnSpPr>
      <xdr:spPr>
        <a:xfrm flipV="1">
          <a:off x="13703300" y="17823724"/>
          <a:ext cx="889000" cy="11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22134</xdr:rowOff>
    </xdr:from>
    <xdr:to>
      <xdr:col>67</xdr:col>
      <xdr:colOff>101600</xdr:colOff>
      <xdr:row>104</xdr:row>
      <xdr:rowOff>123734</xdr:rowOff>
    </xdr:to>
    <xdr:sp macro="" textlink="">
      <xdr:nvSpPr>
        <xdr:cNvPr id="792" name="楕円 791">
          <a:extLst>
            <a:ext uri="{FF2B5EF4-FFF2-40B4-BE49-F238E27FC236}">
              <a16:creationId xmlns:a16="http://schemas.microsoft.com/office/drawing/2014/main" id="{EEF1AEDE-C4EC-40A9-AC69-C62D184F9986}"/>
            </a:ext>
          </a:extLst>
        </xdr:cNvPr>
        <xdr:cNvSpPr/>
      </xdr:nvSpPr>
      <xdr:spPr>
        <a:xfrm>
          <a:off x="12763500" y="1785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72934</xdr:rowOff>
    </xdr:from>
    <xdr:to>
      <xdr:col>71</xdr:col>
      <xdr:colOff>177800</xdr:colOff>
      <xdr:row>104</xdr:row>
      <xdr:rowOff>108857</xdr:rowOff>
    </xdr:to>
    <xdr:cxnSp macro="">
      <xdr:nvCxnSpPr>
        <xdr:cNvPr id="793" name="直線コネクタ 792">
          <a:extLst>
            <a:ext uri="{FF2B5EF4-FFF2-40B4-BE49-F238E27FC236}">
              <a16:creationId xmlns:a16="http://schemas.microsoft.com/office/drawing/2014/main" id="{64010CB8-9AF6-4B22-BA85-1FEB2D84FEE3}"/>
            </a:ext>
          </a:extLst>
        </xdr:cNvPr>
        <xdr:cNvCxnSpPr/>
      </xdr:nvCxnSpPr>
      <xdr:spPr>
        <a:xfrm>
          <a:off x="12814300" y="1790373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95266</xdr:rowOff>
    </xdr:from>
    <xdr:ext cx="405111" cy="259045"/>
    <xdr:sp macro="" textlink="">
      <xdr:nvSpPr>
        <xdr:cNvPr id="794" name="n_1aveValue【庁舎】&#10;有形固定資産減価償却率">
          <a:extLst>
            <a:ext uri="{FF2B5EF4-FFF2-40B4-BE49-F238E27FC236}">
              <a16:creationId xmlns:a16="http://schemas.microsoft.com/office/drawing/2014/main" id="{316FEDB2-9A11-481A-9D82-EF6D25A40F4D}"/>
            </a:ext>
          </a:extLst>
        </xdr:cNvPr>
        <xdr:cNvSpPr txBox="1"/>
      </xdr:nvSpPr>
      <xdr:spPr>
        <a:xfrm>
          <a:off x="152660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96900</xdr:rowOff>
    </xdr:from>
    <xdr:ext cx="405111" cy="259045"/>
    <xdr:sp macro="" textlink="">
      <xdr:nvSpPr>
        <xdr:cNvPr id="795" name="n_2aveValue【庁舎】&#10;有形固定資産減価償却率">
          <a:extLst>
            <a:ext uri="{FF2B5EF4-FFF2-40B4-BE49-F238E27FC236}">
              <a16:creationId xmlns:a16="http://schemas.microsoft.com/office/drawing/2014/main" id="{ED08617E-7183-46A2-841A-F3991267E6F6}"/>
            </a:ext>
          </a:extLst>
        </xdr:cNvPr>
        <xdr:cNvSpPr txBox="1"/>
      </xdr:nvSpPr>
      <xdr:spPr>
        <a:xfrm>
          <a:off x="143897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159856</xdr:rowOff>
    </xdr:from>
    <xdr:ext cx="405111" cy="259045"/>
    <xdr:sp macro="" textlink="">
      <xdr:nvSpPr>
        <xdr:cNvPr id="796" name="n_3aveValue【庁舎】&#10;有形固定資産減価償却率">
          <a:extLst>
            <a:ext uri="{FF2B5EF4-FFF2-40B4-BE49-F238E27FC236}">
              <a16:creationId xmlns:a16="http://schemas.microsoft.com/office/drawing/2014/main" id="{B69F7AD0-EA39-4E3C-991F-ADD29071F0D1}"/>
            </a:ext>
          </a:extLst>
        </xdr:cNvPr>
        <xdr:cNvSpPr txBox="1"/>
      </xdr:nvSpPr>
      <xdr:spPr>
        <a:xfrm>
          <a:off x="13500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2195</xdr:rowOff>
    </xdr:from>
    <xdr:ext cx="405111" cy="259045"/>
    <xdr:sp macro="" textlink="">
      <xdr:nvSpPr>
        <xdr:cNvPr id="797" name="n_4aveValue【庁舎】&#10;有形固定資産減価償却率">
          <a:extLst>
            <a:ext uri="{FF2B5EF4-FFF2-40B4-BE49-F238E27FC236}">
              <a16:creationId xmlns:a16="http://schemas.microsoft.com/office/drawing/2014/main" id="{CC4B6960-6114-40F2-87B1-6240BBF389FE}"/>
            </a:ext>
          </a:extLst>
        </xdr:cNvPr>
        <xdr:cNvSpPr txBox="1"/>
      </xdr:nvSpPr>
      <xdr:spPr>
        <a:xfrm>
          <a:off x="12611744" y="1800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56985</xdr:rowOff>
    </xdr:from>
    <xdr:ext cx="405111" cy="259045"/>
    <xdr:sp macro="" textlink="">
      <xdr:nvSpPr>
        <xdr:cNvPr id="798" name="n_1mainValue【庁舎】&#10;有形固定資産減価償却率">
          <a:extLst>
            <a:ext uri="{FF2B5EF4-FFF2-40B4-BE49-F238E27FC236}">
              <a16:creationId xmlns:a16="http://schemas.microsoft.com/office/drawing/2014/main" id="{93C348D7-459E-41BE-90B8-FE2B7D79B1FB}"/>
            </a:ext>
          </a:extLst>
        </xdr:cNvPr>
        <xdr:cNvSpPr txBox="1"/>
      </xdr:nvSpPr>
      <xdr:spPr>
        <a:xfrm>
          <a:off x="15266044" y="1754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60251</xdr:rowOff>
    </xdr:from>
    <xdr:ext cx="405111" cy="259045"/>
    <xdr:sp macro="" textlink="">
      <xdr:nvSpPr>
        <xdr:cNvPr id="799" name="n_2mainValue【庁舎】&#10;有形固定資産減価償却率">
          <a:extLst>
            <a:ext uri="{FF2B5EF4-FFF2-40B4-BE49-F238E27FC236}">
              <a16:creationId xmlns:a16="http://schemas.microsoft.com/office/drawing/2014/main" id="{D4CE861D-D2D2-4E9C-82DE-0DD6A4C33CA9}"/>
            </a:ext>
          </a:extLst>
        </xdr:cNvPr>
        <xdr:cNvSpPr txBox="1"/>
      </xdr:nvSpPr>
      <xdr:spPr>
        <a:xfrm>
          <a:off x="14389744" y="1754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150784</xdr:rowOff>
    </xdr:from>
    <xdr:ext cx="405111" cy="259045"/>
    <xdr:sp macro="" textlink="">
      <xdr:nvSpPr>
        <xdr:cNvPr id="800" name="n_3mainValue【庁舎】&#10;有形固定資産減価償却率">
          <a:extLst>
            <a:ext uri="{FF2B5EF4-FFF2-40B4-BE49-F238E27FC236}">
              <a16:creationId xmlns:a16="http://schemas.microsoft.com/office/drawing/2014/main" id="{B99FFA28-DF05-48D1-9C88-B5A1E42C1C48}"/>
            </a:ext>
          </a:extLst>
        </xdr:cNvPr>
        <xdr:cNvSpPr txBox="1"/>
      </xdr:nvSpPr>
      <xdr:spPr>
        <a:xfrm>
          <a:off x="135007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140261</xdr:rowOff>
    </xdr:from>
    <xdr:ext cx="405111" cy="259045"/>
    <xdr:sp macro="" textlink="">
      <xdr:nvSpPr>
        <xdr:cNvPr id="801" name="n_4mainValue【庁舎】&#10;有形固定資産減価償却率">
          <a:extLst>
            <a:ext uri="{FF2B5EF4-FFF2-40B4-BE49-F238E27FC236}">
              <a16:creationId xmlns:a16="http://schemas.microsoft.com/office/drawing/2014/main" id="{E2192545-E05A-45DC-BC58-7DF787653D4D}"/>
            </a:ext>
          </a:extLst>
        </xdr:cNvPr>
        <xdr:cNvSpPr txBox="1"/>
      </xdr:nvSpPr>
      <xdr:spPr>
        <a:xfrm>
          <a:off x="126117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a:extLst>
            <a:ext uri="{FF2B5EF4-FFF2-40B4-BE49-F238E27FC236}">
              <a16:creationId xmlns:a16="http://schemas.microsoft.com/office/drawing/2014/main" id="{F9D1C43F-1DBD-486F-83DC-3CE1339C705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a:extLst>
            <a:ext uri="{FF2B5EF4-FFF2-40B4-BE49-F238E27FC236}">
              <a16:creationId xmlns:a16="http://schemas.microsoft.com/office/drawing/2014/main" id="{8E4C4650-2538-42EA-A114-9DB8CE573E1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a:extLst>
            <a:ext uri="{FF2B5EF4-FFF2-40B4-BE49-F238E27FC236}">
              <a16:creationId xmlns:a16="http://schemas.microsoft.com/office/drawing/2014/main" id="{FA636C57-9400-45EA-8B76-C34BD58CA3F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a:extLst>
            <a:ext uri="{FF2B5EF4-FFF2-40B4-BE49-F238E27FC236}">
              <a16:creationId xmlns:a16="http://schemas.microsoft.com/office/drawing/2014/main" id="{104B8B04-9735-437A-9BEA-C48CB08DF2D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a:extLst>
            <a:ext uri="{FF2B5EF4-FFF2-40B4-BE49-F238E27FC236}">
              <a16:creationId xmlns:a16="http://schemas.microsoft.com/office/drawing/2014/main" id="{9C93BA30-A019-45D5-9ACF-9B11F913937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a:extLst>
            <a:ext uri="{FF2B5EF4-FFF2-40B4-BE49-F238E27FC236}">
              <a16:creationId xmlns:a16="http://schemas.microsoft.com/office/drawing/2014/main" id="{021354F9-5A7D-4CB8-898B-325547A345F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a:extLst>
            <a:ext uri="{FF2B5EF4-FFF2-40B4-BE49-F238E27FC236}">
              <a16:creationId xmlns:a16="http://schemas.microsoft.com/office/drawing/2014/main" id="{4AA2DA8B-7C4F-46E3-890B-CA3ADDBDA26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a:extLst>
            <a:ext uri="{FF2B5EF4-FFF2-40B4-BE49-F238E27FC236}">
              <a16:creationId xmlns:a16="http://schemas.microsoft.com/office/drawing/2014/main" id="{81307174-AD14-4C35-90CB-9CDA80895A2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a:extLst>
            <a:ext uri="{FF2B5EF4-FFF2-40B4-BE49-F238E27FC236}">
              <a16:creationId xmlns:a16="http://schemas.microsoft.com/office/drawing/2014/main" id="{B28CDCE5-640B-4ED2-9BA6-15475D35421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a:extLst>
            <a:ext uri="{FF2B5EF4-FFF2-40B4-BE49-F238E27FC236}">
              <a16:creationId xmlns:a16="http://schemas.microsoft.com/office/drawing/2014/main" id="{F8784015-3816-4B15-A0B2-3EE86E95B43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2" name="直線コネクタ 811">
          <a:extLst>
            <a:ext uri="{FF2B5EF4-FFF2-40B4-BE49-F238E27FC236}">
              <a16:creationId xmlns:a16="http://schemas.microsoft.com/office/drawing/2014/main" id="{B7520318-3DAF-4B94-A7B3-DFE6D459CEAE}"/>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3" name="テキスト ボックス 812">
          <a:extLst>
            <a:ext uri="{FF2B5EF4-FFF2-40B4-BE49-F238E27FC236}">
              <a16:creationId xmlns:a16="http://schemas.microsoft.com/office/drawing/2014/main" id="{CC510EB0-6FD1-4445-88EC-D949ADFA204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4" name="直線コネクタ 813">
          <a:extLst>
            <a:ext uri="{FF2B5EF4-FFF2-40B4-BE49-F238E27FC236}">
              <a16:creationId xmlns:a16="http://schemas.microsoft.com/office/drawing/2014/main" id="{04CC582B-1E32-4606-9ACC-F9EC3555092A}"/>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5" name="テキスト ボックス 814">
          <a:extLst>
            <a:ext uri="{FF2B5EF4-FFF2-40B4-BE49-F238E27FC236}">
              <a16:creationId xmlns:a16="http://schemas.microsoft.com/office/drawing/2014/main" id="{78EE4057-11D0-4FC9-8989-7923BAD641F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6" name="直線コネクタ 815">
          <a:extLst>
            <a:ext uri="{FF2B5EF4-FFF2-40B4-BE49-F238E27FC236}">
              <a16:creationId xmlns:a16="http://schemas.microsoft.com/office/drawing/2014/main" id="{67A340F2-991F-44CE-84D5-3B3FC846C759}"/>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7" name="テキスト ボックス 816">
          <a:extLst>
            <a:ext uri="{FF2B5EF4-FFF2-40B4-BE49-F238E27FC236}">
              <a16:creationId xmlns:a16="http://schemas.microsoft.com/office/drawing/2014/main" id="{80856469-A3CE-4EF6-B83C-AC350861B3B7}"/>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8" name="直線コネクタ 817">
          <a:extLst>
            <a:ext uri="{FF2B5EF4-FFF2-40B4-BE49-F238E27FC236}">
              <a16:creationId xmlns:a16="http://schemas.microsoft.com/office/drawing/2014/main" id="{68E828CE-7D11-4BE5-A6F9-20F3E90804D3}"/>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9" name="テキスト ボックス 818">
          <a:extLst>
            <a:ext uri="{FF2B5EF4-FFF2-40B4-BE49-F238E27FC236}">
              <a16:creationId xmlns:a16="http://schemas.microsoft.com/office/drawing/2014/main" id="{591C1A41-9644-429D-BF4B-A254791BCC2E}"/>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0" name="直線コネクタ 819">
          <a:extLst>
            <a:ext uri="{FF2B5EF4-FFF2-40B4-BE49-F238E27FC236}">
              <a16:creationId xmlns:a16="http://schemas.microsoft.com/office/drawing/2014/main" id="{7DEDD2E1-271E-4BC7-A3AC-ACA6682BFB5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1" name="テキスト ボックス 820">
          <a:extLst>
            <a:ext uri="{FF2B5EF4-FFF2-40B4-BE49-F238E27FC236}">
              <a16:creationId xmlns:a16="http://schemas.microsoft.com/office/drawing/2014/main" id="{FA1A3C2F-D973-4642-895C-40FA2B202E9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2" name="直線コネクタ 821">
          <a:extLst>
            <a:ext uri="{FF2B5EF4-FFF2-40B4-BE49-F238E27FC236}">
              <a16:creationId xmlns:a16="http://schemas.microsoft.com/office/drawing/2014/main" id="{3F779A31-CB1D-49B8-8302-736F0B88ECD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3" name="テキスト ボックス 822">
          <a:extLst>
            <a:ext uri="{FF2B5EF4-FFF2-40B4-BE49-F238E27FC236}">
              <a16:creationId xmlns:a16="http://schemas.microsoft.com/office/drawing/2014/main" id="{C1C1ECDB-C61A-40D7-A79B-F669EA6707E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a:extLst>
            <a:ext uri="{FF2B5EF4-FFF2-40B4-BE49-F238E27FC236}">
              <a16:creationId xmlns:a16="http://schemas.microsoft.com/office/drawing/2014/main" id="{4B61F1D4-23CE-4413-A08F-C26CC123A8F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a:extLst>
            <a:ext uri="{FF2B5EF4-FFF2-40B4-BE49-F238E27FC236}">
              <a16:creationId xmlns:a16="http://schemas.microsoft.com/office/drawing/2014/main" id="{00FA2570-1EB7-4699-82A5-9BAD310E29A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庁舎】&#10;一人当たり面積グラフ枠">
          <a:extLst>
            <a:ext uri="{FF2B5EF4-FFF2-40B4-BE49-F238E27FC236}">
              <a16:creationId xmlns:a16="http://schemas.microsoft.com/office/drawing/2014/main" id="{0079014D-F3B3-493C-B3FF-DFB69A9F4A8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107</xdr:row>
      <xdr:rowOff>161108</xdr:rowOff>
    </xdr:to>
    <xdr:cxnSp macro="">
      <xdr:nvCxnSpPr>
        <xdr:cNvPr id="827" name="直線コネクタ 826">
          <a:extLst>
            <a:ext uri="{FF2B5EF4-FFF2-40B4-BE49-F238E27FC236}">
              <a16:creationId xmlns:a16="http://schemas.microsoft.com/office/drawing/2014/main" id="{0F58D787-D768-4F73-B5B0-55039800208F}"/>
            </a:ext>
          </a:extLst>
        </xdr:cNvPr>
        <xdr:cNvCxnSpPr/>
      </xdr:nvCxnSpPr>
      <xdr:spPr>
        <a:xfrm flipV="1">
          <a:off x="22160864" y="17084039"/>
          <a:ext cx="0" cy="142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828" name="【庁舎】&#10;一人当たり面積最小値テキスト">
          <a:extLst>
            <a:ext uri="{FF2B5EF4-FFF2-40B4-BE49-F238E27FC236}">
              <a16:creationId xmlns:a16="http://schemas.microsoft.com/office/drawing/2014/main" id="{B703229B-E715-496A-B3BA-414847768629}"/>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829" name="直線コネクタ 828">
          <a:extLst>
            <a:ext uri="{FF2B5EF4-FFF2-40B4-BE49-F238E27FC236}">
              <a16:creationId xmlns:a16="http://schemas.microsoft.com/office/drawing/2014/main" id="{9092D1D6-CCE6-408B-9486-1386377F5223}"/>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830" name="【庁舎】&#10;一人当たり面積最大値テキスト">
          <a:extLst>
            <a:ext uri="{FF2B5EF4-FFF2-40B4-BE49-F238E27FC236}">
              <a16:creationId xmlns:a16="http://schemas.microsoft.com/office/drawing/2014/main" id="{7C74D644-F61A-4FE3-8596-44E2049ACB80}"/>
            </a:ext>
          </a:extLst>
        </xdr:cNvPr>
        <xdr:cNvSpPr txBox="1"/>
      </xdr:nvSpPr>
      <xdr:spPr>
        <a:xfrm>
          <a:off x="22199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831" name="直線コネクタ 830">
          <a:extLst>
            <a:ext uri="{FF2B5EF4-FFF2-40B4-BE49-F238E27FC236}">
              <a16:creationId xmlns:a16="http://schemas.microsoft.com/office/drawing/2014/main" id="{1F2DF70B-10A4-45D2-A978-5E8A17952FBF}"/>
            </a:ext>
          </a:extLst>
        </xdr:cNvPr>
        <xdr:cNvCxnSpPr/>
      </xdr:nvCxnSpPr>
      <xdr:spPr>
        <a:xfrm>
          <a:off x="22072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108329</xdr:rowOff>
    </xdr:from>
    <xdr:ext cx="469744" cy="259045"/>
    <xdr:sp macro="" textlink="">
      <xdr:nvSpPr>
        <xdr:cNvPr id="832" name="【庁舎】&#10;一人当たり面積平均値テキスト">
          <a:extLst>
            <a:ext uri="{FF2B5EF4-FFF2-40B4-BE49-F238E27FC236}">
              <a16:creationId xmlns:a16="http://schemas.microsoft.com/office/drawing/2014/main" id="{7B401004-CD55-4C47-B316-1E28203AD0FB}"/>
            </a:ext>
          </a:extLst>
        </xdr:cNvPr>
        <xdr:cNvSpPr txBox="1"/>
      </xdr:nvSpPr>
      <xdr:spPr>
        <a:xfrm>
          <a:off x="22199600" y="181105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833" name="フローチャート: 判断 832">
          <a:extLst>
            <a:ext uri="{FF2B5EF4-FFF2-40B4-BE49-F238E27FC236}">
              <a16:creationId xmlns:a16="http://schemas.microsoft.com/office/drawing/2014/main" id="{13FCF873-D473-49A5-9D30-6ADCC189CCFE}"/>
            </a:ext>
          </a:extLst>
        </xdr:cNvPr>
        <xdr:cNvSpPr/>
      </xdr:nvSpPr>
      <xdr:spPr>
        <a:xfrm>
          <a:off x="221107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118473</xdr:rowOff>
    </xdr:from>
    <xdr:to>
      <xdr:col>112</xdr:col>
      <xdr:colOff>38100</xdr:colOff>
      <xdr:row>106</xdr:row>
      <xdr:rowOff>48623</xdr:rowOff>
    </xdr:to>
    <xdr:sp macro="" textlink="">
      <xdr:nvSpPr>
        <xdr:cNvPr id="834" name="フローチャート: 判断 833">
          <a:extLst>
            <a:ext uri="{FF2B5EF4-FFF2-40B4-BE49-F238E27FC236}">
              <a16:creationId xmlns:a16="http://schemas.microsoft.com/office/drawing/2014/main" id="{F30AAEAD-D8A1-4A0D-9CE1-13280173B9F8}"/>
            </a:ext>
          </a:extLst>
        </xdr:cNvPr>
        <xdr:cNvSpPr/>
      </xdr:nvSpPr>
      <xdr:spPr>
        <a:xfrm>
          <a:off x="21272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120106</xdr:rowOff>
    </xdr:from>
    <xdr:to>
      <xdr:col>107</xdr:col>
      <xdr:colOff>101600</xdr:colOff>
      <xdr:row>106</xdr:row>
      <xdr:rowOff>50256</xdr:rowOff>
    </xdr:to>
    <xdr:sp macro="" textlink="">
      <xdr:nvSpPr>
        <xdr:cNvPr id="835" name="フローチャート: 判断 834">
          <a:extLst>
            <a:ext uri="{FF2B5EF4-FFF2-40B4-BE49-F238E27FC236}">
              <a16:creationId xmlns:a16="http://schemas.microsoft.com/office/drawing/2014/main" id="{AA3AD069-4649-47D1-98A6-A9696D7E782B}"/>
            </a:ext>
          </a:extLst>
        </xdr:cNvPr>
        <xdr:cNvSpPr/>
      </xdr:nvSpPr>
      <xdr:spPr>
        <a:xfrm>
          <a:off x="203835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72752</xdr:rowOff>
    </xdr:from>
    <xdr:to>
      <xdr:col>102</xdr:col>
      <xdr:colOff>165100</xdr:colOff>
      <xdr:row>106</xdr:row>
      <xdr:rowOff>2902</xdr:rowOff>
    </xdr:to>
    <xdr:sp macro="" textlink="">
      <xdr:nvSpPr>
        <xdr:cNvPr id="836" name="フローチャート: 判断 835">
          <a:extLst>
            <a:ext uri="{FF2B5EF4-FFF2-40B4-BE49-F238E27FC236}">
              <a16:creationId xmlns:a16="http://schemas.microsoft.com/office/drawing/2014/main" id="{2CA652ED-90EB-4BDC-B9A4-04986780828D}"/>
            </a:ext>
          </a:extLst>
        </xdr:cNvPr>
        <xdr:cNvSpPr/>
      </xdr:nvSpPr>
      <xdr:spPr>
        <a:xfrm>
          <a:off x="19494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126637</xdr:rowOff>
    </xdr:from>
    <xdr:to>
      <xdr:col>98</xdr:col>
      <xdr:colOff>38100</xdr:colOff>
      <xdr:row>106</xdr:row>
      <xdr:rowOff>56787</xdr:rowOff>
    </xdr:to>
    <xdr:sp macro="" textlink="">
      <xdr:nvSpPr>
        <xdr:cNvPr id="837" name="フローチャート: 判断 836">
          <a:extLst>
            <a:ext uri="{FF2B5EF4-FFF2-40B4-BE49-F238E27FC236}">
              <a16:creationId xmlns:a16="http://schemas.microsoft.com/office/drawing/2014/main" id="{5FB3FC26-0AD0-4142-9D91-10A96AE3DA67}"/>
            </a:ext>
          </a:extLst>
        </xdr:cNvPr>
        <xdr:cNvSpPr/>
      </xdr:nvSpPr>
      <xdr:spPr>
        <a:xfrm>
          <a:off x="18605500" y="1812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8AAF82AF-4BAA-4190-AD1E-5B4AD948D96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28A914D0-B23B-4A25-9536-B342905D9D6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417E8E03-7A58-4303-9A50-E1547E86962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FDF66F58-A67D-4E74-B13E-F66AC6C6483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F3B7E7BF-B2C3-4F18-9BB1-F740BD0E16A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107043</xdr:rowOff>
    </xdr:from>
    <xdr:to>
      <xdr:col>116</xdr:col>
      <xdr:colOff>114300</xdr:colOff>
      <xdr:row>104</xdr:row>
      <xdr:rowOff>37193</xdr:rowOff>
    </xdr:to>
    <xdr:sp macro="" textlink="">
      <xdr:nvSpPr>
        <xdr:cNvPr id="843" name="楕円 842">
          <a:extLst>
            <a:ext uri="{FF2B5EF4-FFF2-40B4-BE49-F238E27FC236}">
              <a16:creationId xmlns:a16="http://schemas.microsoft.com/office/drawing/2014/main" id="{795F13D7-F570-4C72-BB25-077EF32EB1DF}"/>
            </a:ext>
          </a:extLst>
        </xdr:cNvPr>
        <xdr:cNvSpPr/>
      </xdr:nvSpPr>
      <xdr:spPr>
        <a:xfrm>
          <a:off x="22110700" y="177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129920</xdr:rowOff>
    </xdr:from>
    <xdr:ext cx="469744" cy="259045"/>
    <xdr:sp macro="" textlink="">
      <xdr:nvSpPr>
        <xdr:cNvPr id="844" name="【庁舎】&#10;一人当たり面積該当値テキスト">
          <a:extLst>
            <a:ext uri="{FF2B5EF4-FFF2-40B4-BE49-F238E27FC236}">
              <a16:creationId xmlns:a16="http://schemas.microsoft.com/office/drawing/2014/main" id="{DE8F89DA-34AF-4401-AC55-CCE7AF896F17}"/>
            </a:ext>
          </a:extLst>
        </xdr:cNvPr>
        <xdr:cNvSpPr txBox="1"/>
      </xdr:nvSpPr>
      <xdr:spPr>
        <a:xfrm>
          <a:off x="22199600" y="1761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128270</xdr:rowOff>
    </xdr:from>
    <xdr:to>
      <xdr:col>112</xdr:col>
      <xdr:colOff>38100</xdr:colOff>
      <xdr:row>104</xdr:row>
      <xdr:rowOff>58420</xdr:rowOff>
    </xdr:to>
    <xdr:sp macro="" textlink="">
      <xdr:nvSpPr>
        <xdr:cNvPr id="845" name="楕円 844">
          <a:extLst>
            <a:ext uri="{FF2B5EF4-FFF2-40B4-BE49-F238E27FC236}">
              <a16:creationId xmlns:a16="http://schemas.microsoft.com/office/drawing/2014/main" id="{FA883E30-F0CB-45FE-AB39-E7FABB11FA79}"/>
            </a:ext>
          </a:extLst>
        </xdr:cNvPr>
        <xdr:cNvSpPr/>
      </xdr:nvSpPr>
      <xdr:spPr>
        <a:xfrm>
          <a:off x="21272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157843</xdr:rowOff>
    </xdr:from>
    <xdr:to>
      <xdr:col>116</xdr:col>
      <xdr:colOff>63500</xdr:colOff>
      <xdr:row>104</xdr:row>
      <xdr:rowOff>7620</xdr:rowOff>
    </xdr:to>
    <xdr:cxnSp macro="">
      <xdr:nvCxnSpPr>
        <xdr:cNvPr id="846" name="直線コネクタ 845">
          <a:extLst>
            <a:ext uri="{FF2B5EF4-FFF2-40B4-BE49-F238E27FC236}">
              <a16:creationId xmlns:a16="http://schemas.microsoft.com/office/drawing/2014/main" id="{167FD0FD-0E88-4D9B-B079-FFEC50D79838}"/>
            </a:ext>
          </a:extLst>
        </xdr:cNvPr>
        <xdr:cNvCxnSpPr/>
      </xdr:nvCxnSpPr>
      <xdr:spPr>
        <a:xfrm flipV="1">
          <a:off x="21323300" y="17817193"/>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90714</xdr:rowOff>
    </xdr:from>
    <xdr:to>
      <xdr:col>107</xdr:col>
      <xdr:colOff>101600</xdr:colOff>
      <xdr:row>104</xdr:row>
      <xdr:rowOff>20864</xdr:rowOff>
    </xdr:to>
    <xdr:sp macro="" textlink="">
      <xdr:nvSpPr>
        <xdr:cNvPr id="847" name="楕円 846">
          <a:extLst>
            <a:ext uri="{FF2B5EF4-FFF2-40B4-BE49-F238E27FC236}">
              <a16:creationId xmlns:a16="http://schemas.microsoft.com/office/drawing/2014/main" id="{B6C5128E-71B6-4989-9AA2-74DA8B7DA8D7}"/>
            </a:ext>
          </a:extLst>
        </xdr:cNvPr>
        <xdr:cNvSpPr/>
      </xdr:nvSpPr>
      <xdr:spPr>
        <a:xfrm>
          <a:off x="20383500" y="1775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141514</xdr:rowOff>
    </xdr:from>
    <xdr:to>
      <xdr:col>111</xdr:col>
      <xdr:colOff>177800</xdr:colOff>
      <xdr:row>104</xdr:row>
      <xdr:rowOff>7620</xdr:rowOff>
    </xdr:to>
    <xdr:cxnSp macro="">
      <xdr:nvCxnSpPr>
        <xdr:cNvPr id="848" name="直線コネクタ 847">
          <a:extLst>
            <a:ext uri="{FF2B5EF4-FFF2-40B4-BE49-F238E27FC236}">
              <a16:creationId xmlns:a16="http://schemas.microsoft.com/office/drawing/2014/main" id="{1A060ABF-CAFE-4A21-9084-EFB131E86764}"/>
            </a:ext>
          </a:extLst>
        </xdr:cNvPr>
        <xdr:cNvCxnSpPr/>
      </xdr:nvCxnSpPr>
      <xdr:spPr>
        <a:xfrm>
          <a:off x="20434300" y="1780086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33564</xdr:rowOff>
    </xdr:from>
    <xdr:to>
      <xdr:col>102</xdr:col>
      <xdr:colOff>165100</xdr:colOff>
      <xdr:row>104</xdr:row>
      <xdr:rowOff>135164</xdr:rowOff>
    </xdr:to>
    <xdr:sp macro="" textlink="">
      <xdr:nvSpPr>
        <xdr:cNvPr id="849" name="楕円 848">
          <a:extLst>
            <a:ext uri="{FF2B5EF4-FFF2-40B4-BE49-F238E27FC236}">
              <a16:creationId xmlns:a16="http://schemas.microsoft.com/office/drawing/2014/main" id="{CDD96E29-A322-47B4-A8F7-779312FB20C9}"/>
            </a:ext>
          </a:extLst>
        </xdr:cNvPr>
        <xdr:cNvSpPr/>
      </xdr:nvSpPr>
      <xdr:spPr>
        <a:xfrm>
          <a:off x="19494500" y="1786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141514</xdr:rowOff>
    </xdr:from>
    <xdr:to>
      <xdr:col>107</xdr:col>
      <xdr:colOff>50800</xdr:colOff>
      <xdr:row>104</xdr:row>
      <xdr:rowOff>84364</xdr:rowOff>
    </xdr:to>
    <xdr:cxnSp macro="">
      <xdr:nvCxnSpPr>
        <xdr:cNvPr id="850" name="直線コネクタ 849">
          <a:extLst>
            <a:ext uri="{FF2B5EF4-FFF2-40B4-BE49-F238E27FC236}">
              <a16:creationId xmlns:a16="http://schemas.microsoft.com/office/drawing/2014/main" id="{059FDAF1-44DE-4D07-A48E-382E77E068D5}"/>
            </a:ext>
          </a:extLst>
        </xdr:cNvPr>
        <xdr:cNvCxnSpPr/>
      </xdr:nvCxnSpPr>
      <xdr:spPr>
        <a:xfrm flipV="1">
          <a:off x="19545300" y="1780086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54792</xdr:rowOff>
    </xdr:from>
    <xdr:to>
      <xdr:col>98</xdr:col>
      <xdr:colOff>38100</xdr:colOff>
      <xdr:row>104</xdr:row>
      <xdr:rowOff>156392</xdr:rowOff>
    </xdr:to>
    <xdr:sp macro="" textlink="">
      <xdr:nvSpPr>
        <xdr:cNvPr id="851" name="楕円 850">
          <a:extLst>
            <a:ext uri="{FF2B5EF4-FFF2-40B4-BE49-F238E27FC236}">
              <a16:creationId xmlns:a16="http://schemas.microsoft.com/office/drawing/2014/main" id="{CF34BA8B-4582-452B-8EAB-ED13442E4863}"/>
            </a:ext>
          </a:extLst>
        </xdr:cNvPr>
        <xdr:cNvSpPr/>
      </xdr:nvSpPr>
      <xdr:spPr>
        <a:xfrm>
          <a:off x="18605500" y="178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84364</xdr:rowOff>
    </xdr:from>
    <xdr:to>
      <xdr:col>102</xdr:col>
      <xdr:colOff>114300</xdr:colOff>
      <xdr:row>104</xdr:row>
      <xdr:rowOff>105592</xdr:rowOff>
    </xdr:to>
    <xdr:cxnSp macro="">
      <xdr:nvCxnSpPr>
        <xdr:cNvPr id="852" name="直線コネクタ 851">
          <a:extLst>
            <a:ext uri="{FF2B5EF4-FFF2-40B4-BE49-F238E27FC236}">
              <a16:creationId xmlns:a16="http://schemas.microsoft.com/office/drawing/2014/main" id="{F32642C8-CBF5-45DA-A5FC-7E7F7BA560DA}"/>
            </a:ext>
          </a:extLst>
        </xdr:cNvPr>
        <xdr:cNvCxnSpPr/>
      </xdr:nvCxnSpPr>
      <xdr:spPr>
        <a:xfrm flipV="1">
          <a:off x="18656300" y="17915164"/>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39750</xdr:rowOff>
    </xdr:from>
    <xdr:ext cx="469744" cy="259045"/>
    <xdr:sp macro="" textlink="">
      <xdr:nvSpPr>
        <xdr:cNvPr id="853" name="n_1aveValue【庁舎】&#10;一人当たり面積">
          <a:extLst>
            <a:ext uri="{FF2B5EF4-FFF2-40B4-BE49-F238E27FC236}">
              <a16:creationId xmlns:a16="http://schemas.microsoft.com/office/drawing/2014/main" id="{3332FE06-FEBA-4B16-9FBA-769118BB4FFA}"/>
            </a:ext>
          </a:extLst>
        </xdr:cNvPr>
        <xdr:cNvSpPr txBox="1"/>
      </xdr:nvSpPr>
      <xdr:spPr>
        <a:xfrm>
          <a:off x="21075727"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41383</xdr:rowOff>
    </xdr:from>
    <xdr:ext cx="469744" cy="259045"/>
    <xdr:sp macro="" textlink="">
      <xdr:nvSpPr>
        <xdr:cNvPr id="854" name="n_2aveValue【庁舎】&#10;一人当たり面積">
          <a:extLst>
            <a:ext uri="{FF2B5EF4-FFF2-40B4-BE49-F238E27FC236}">
              <a16:creationId xmlns:a16="http://schemas.microsoft.com/office/drawing/2014/main" id="{03394CFE-7E7C-48E3-9EB9-AAF3B72618E6}"/>
            </a:ext>
          </a:extLst>
        </xdr:cNvPr>
        <xdr:cNvSpPr txBox="1"/>
      </xdr:nvSpPr>
      <xdr:spPr>
        <a:xfrm>
          <a:off x="20199427" y="1821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165479</xdr:rowOff>
    </xdr:from>
    <xdr:ext cx="469744" cy="259045"/>
    <xdr:sp macro="" textlink="">
      <xdr:nvSpPr>
        <xdr:cNvPr id="855" name="n_3aveValue【庁舎】&#10;一人当たり面積">
          <a:extLst>
            <a:ext uri="{FF2B5EF4-FFF2-40B4-BE49-F238E27FC236}">
              <a16:creationId xmlns:a16="http://schemas.microsoft.com/office/drawing/2014/main" id="{8876A5DC-57B0-4BF0-A8BA-5ED6960B0FA1}"/>
            </a:ext>
          </a:extLst>
        </xdr:cNvPr>
        <xdr:cNvSpPr txBox="1"/>
      </xdr:nvSpPr>
      <xdr:spPr>
        <a:xfrm>
          <a:off x="19310427" y="18167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47914</xdr:rowOff>
    </xdr:from>
    <xdr:ext cx="469744" cy="259045"/>
    <xdr:sp macro="" textlink="">
      <xdr:nvSpPr>
        <xdr:cNvPr id="856" name="n_4aveValue【庁舎】&#10;一人当たり面積">
          <a:extLst>
            <a:ext uri="{FF2B5EF4-FFF2-40B4-BE49-F238E27FC236}">
              <a16:creationId xmlns:a16="http://schemas.microsoft.com/office/drawing/2014/main" id="{3D135E02-E823-4A19-AB3D-4089F934C558}"/>
            </a:ext>
          </a:extLst>
        </xdr:cNvPr>
        <xdr:cNvSpPr txBox="1"/>
      </xdr:nvSpPr>
      <xdr:spPr>
        <a:xfrm>
          <a:off x="18421427" y="1822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74947</xdr:rowOff>
    </xdr:from>
    <xdr:ext cx="469744" cy="259045"/>
    <xdr:sp macro="" textlink="">
      <xdr:nvSpPr>
        <xdr:cNvPr id="857" name="n_1mainValue【庁舎】&#10;一人当たり面積">
          <a:extLst>
            <a:ext uri="{FF2B5EF4-FFF2-40B4-BE49-F238E27FC236}">
              <a16:creationId xmlns:a16="http://schemas.microsoft.com/office/drawing/2014/main" id="{8513DD47-6F18-4DA8-A78C-8EE27443225E}"/>
            </a:ext>
          </a:extLst>
        </xdr:cNvPr>
        <xdr:cNvSpPr txBox="1"/>
      </xdr:nvSpPr>
      <xdr:spPr>
        <a:xfrm>
          <a:off x="21075727" y="1756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37391</xdr:rowOff>
    </xdr:from>
    <xdr:ext cx="469744" cy="259045"/>
    <xdr:sp macro="" textlink="">
      <xdr:nvSpPr>
        <xdr:cNvPr id="858" name="n_2mainValue【庁舎】&#10;一人当たり面積">
          <a:extLst>
            <a:ext uri="{FF2B5EF4-FFF2-40B4-BE49-F238E27FC236}">
              <a16:creationId xmlns:a16="http://schemas.microsoft.com/office/drawing/2014/main" id="{0D975D1E-1A1E-4F02-B137-E61E16CBC6B8}"/>
            </a:ext>
          </a:extLst>
        </xdr:cNvPr>
        <xdr:cNvSpPr txBox="1"/>
      </xdr:nvSpPr>
      <xdr:spPr>
        <a:xfrm>
          <a:off x="20199427" y="1752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151691</xdr:rowOff>
    </xdr:from>
    <xdr:ext cx="469744" cy="259045"/>
    <xdr:sp macro="" textlink="">
      <xdr:nvSpPr>
        <xdr:cNvPr id="859" name="n_3mainValue【庁舎】&#10;一人当たり面積">
          <a:extLst>
            <a:ext uri="{FF2B5EF4-FFF2-40B4-BE49-F238E27FC236}">
              <a16:creationId xmlns:a16="http://schemas.microsoft.com/office/drawing/2014/main" id="{E7607057-6425-4CBB-A56D-00BE963BEEC5}"/>
            </a:ext>
          </a:extLst>
        </xdr:cNvPr>
        <xdr:cNvSpPr txBox="1"/>
      </xdr:nvSpPr>
      <xdr:spPr>
        <a:xfrm>
          <a:off x="19310427" y="1763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1469</xdr:rowOff>
    </xdr:from>
    <xdr:ext cx="469744" cy="259045"/>
    <xdr:sp macro="" textlink="">
      <xdr:nvSpPr>
        <xdr:cNvPr id="860" name="n_4mainValue【庁舎】&#10;一人当たり面積">
          <a:extLst>
            <a:ext uri="{FF2B5EF4-FFF2-40B4-BE49-F238E27FC236}">
              <a16:creationId xmlns:a16="http://schemas.microsoft.com/office/drawing/2014/main" id="{67E81C67-639B-4998-A516-9C1830B076C1}"/>
            </a:ext>
          </a:extLst>
        </xdr:cNvPr>
        <xdr:cNvSpPr txBox="1"/>
      </xdr:nvSpPr>
      <xdr:spPr>
        <a:xfrm>
          <a:off x="18421427" y="1766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a:extLst>
            <a:ext uri="{FF2B5EF4-FFF2-40B4-BE49-F238E27FC236}">
              <a16:creationId xmlns:a16="http://schemas.microsoft.com/office/drawing/2014/main" id="{D9986AC9-4A43-4AEC-B5F5-DBAED3616BB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a:extLst>
            <a:ext uri="{FF2B5EF4-FFF2-40B4-BE49-F238E27FC236}">
              <a16:creationId xmlns:a16="http://schemas.microsoft.com/office/drawing/2014/main" id="{A5F043CB-14AF-4854-AD0A-576E96E5049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a:extLst>
            <a:ext uri="{FF2B5EF4-FFF2-40B4-BE49-F238E27FC236}">
              <a16:creationId xmlns:a16="http://schemas.microsoft.com/office/drawing/2014/main" id="{B51C4454-A035-41D3-AF0A-2D05435AC23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類似団体と比較して特に有形固定資産減価償却率が高い施設は、保健センター・保健所、福祉施設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であり、低い施設は、市民会館、一般廃棄物処理施設である。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保健センター・保健所については、令和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年度に小代保健センターを小代診療所に用途変更したものの、築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以上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が経過する香住老人福祉センターを香美町保健センターとして用いることになったこと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、減価償却率は依然高い水準となっている。類似団体の平均と比較しても大きく乖離しているため、今後は修繕や移転を含めて検討していく必要がある。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市民会館については、令和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年度に主要施設である香住文化会館の建て替えを行ったことにより、減価償却率が大きく低下している。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庁舎においても、施設の老朽化が進んでいた小代地域局の建て替えが、令和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年度に完了したため、減価償却率は低下している。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15,657
15,470
368.77
16,333,811
15,304,954
657,282
8,235,103
17,709,893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24.1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人口の減少や全国平均を上回る高齢化率に加え、第１次産業を中心とした町内経済の長引く低迷などにより、財政基盤が弱く、類似団体平均を大幅に下回っている。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令和</a:t>
          </a:r>
          <a:r>
            <a:rPr kumimoji="1" lang="en-US" altLang="ja-JP" sz="1300" baseline="0">
              <a:latin typeface="ＭＳ Ｐゴシック" panose="020B0600070205080204" pitchFamily="50" charset="-128"/>
              <a:ea typeface="ＭＳ Ｐゴシック" panose="020B0600070205080204" pitchFamily="50" charset="-128"/>
            </a:rPr>
            <a:t>5</a:t>
          </a:r>
          <a:r>
            <a:rPr kumimoji="1" lang="ja-JP" altLang="en-US" sz="1300" baseline="0">
              <a:latin typeface="ＭＳ Ｐゴシック" panose="020B0600070205080204" pitchFamily="50" charset="-128"/>
              <a:ea typeface="ＭＳ Ｐゴシック" panose="020B0600070205080204" pitchFamily="50" charset="-128"/>
            </a:rPr>
            <a:t>年度は、景気回復に伴う消費拡大によって、財政力指数の算出基礎となる地方消費税交付金等の基準財政収入額が増となったことに加え、基準財政需要額が減少したため、単年度でみると前年度比で</a:t>
          </a:r>
          <a:r>
            <a:rPr kumimoji="1" lang="en-US" altLang="ja-JP" sz="1300" baseline="0">
              <a:latin typeface="ＭＳ Ｐゴシック" panose="020B0600070205080204" pitchFamily="50" charset="-128"/>
              <a:ea typeface="ＭＳ Ｐゴシック" panose="020B0600070205080204" pitchFamily="50" charset="-128"/>
            </a:rPr>
            <a:t>0.01</a:t>
          </a:r>
          <a:r>
            <a:rPr kumimoji="1" lang="ja-JP" altLang="en-US" sz="1300" baseline="0">
              <a:latin typeface="ＭＳ Ｐゴシック" panose="020B0600070205080204" pitchFamily="50" charset="-128"/>
              <a:ea typeface="ＭＳ Ｐゴシック" panose="020B0600070205080204" pitchFamily="50" charset="-128"/>
            </a:rPr>
            <a:t>ポイント増加したが、</a:t>
          </a:r>
          <a:r>
            <a:rPr kumimoji="1" lang="en-US" altLang="ja-JP" sz="1300" baseline="0">
              <a:latin typeface="ＭＳ Ｐゴシック" panose="020B0600070205080204" pitchFamily="50" charset="-128"/>
              <a:ea typeface="ＭＳ Ｐゴシック" panose="020B0600070205080204" pitchFamily="50" charset="-128"/>
            </a:rPr>
            <a:t>3</a:t>
          </a:r>
          <a:r>
            <a:rPr kumimoji="1" lang="ja-JP" altLang="en-US" sz="1300" baseline="0">
              <a:latin typeface="ＭＳ Ｐゴシック" panose="020B0600070205080204" pitchFamily="50" charset="-128"/>
              <a:ea typeface="ＭＳ Ｐゴシック" panose="020B0600070205080204" pitchFamily="50" charset="-128"/>
            </a:rPr>
            <a:t>か年平均の財政力指数は前年度と同値となった。</a:t>
          </a:r>
          <a:endParaRPr kumimoji="1" lang="en-US" altLang="ja-JP" sz="1100" baseline="0">
            <a:solidFill>
              <a:schemeClr val="dk1"/>
            </a:solidFill>
            <a:effectLst/>
            <a:latin typeface="+mn-lt"/>
            <a:ea typeface="+mn-ea"/>
            <a:cs typeface="+mn-cs"/>
          </a:endParaRPr>
        </a:p>
        <a:p>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38705</xdr:rowOff>
    </xdr:from>
    <xdr:to>
      <xdr:col>23</xdr:col>
      <xdr:colOff>133350</xdr:colOff>
      <xdr:row>44</xdr:row>
      <xdr:rowOff>38705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825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14108</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43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38705</xdr:rowOff>
    </xdr:from>
    <xdr:to>
      <xdr:col>19</xdr:col>
      <xdr:colOff>133350</xdr:colOff>
      <xdr:row>44</xdr:row>
      <xdr:rowOff>38705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169031</xdr:rowOff>
    </xdr:from>
    <xdr:to>
      <xdr:col>19</xdr:col>
      <xdr:colOff>184150</xdr:colOff>
      <xdr:row>42</xdr:row>
      <xdr:rowOff>99181</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109358</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967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38705</xdr:rowOff>
    </xdr:from>
    <xdr:to>
      <xdr:col>15</xdr:col>
      <xdr:colOff>82550</xdr:colOff>
      <xdr:row>44</xdr:row>
      <xdr:rowOff>38705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97868</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38705</xdr:rowOff>
    </xdr:from>
    <xdr:to>
      <xdr:col>11</xdr:col>
      <xdr:colOff>31750</xdr:colOff>
      <xdr:row>44</xdr:row>
      <xdr:rowOff>38705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20562</xdr:rowOff>
    </xdr:from>
    <xdr:to>
      <xdr:col>11</xdr:col>
      <xdr:colOff>82550</xdr:colOff>
      <xdr:row>42</xdr:row>
      <xdr:rowOff>122162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2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132339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99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55232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2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159355</xdr:rowOff>
    </xdr:from>
    <xdr:to>
      <xdr:col>19</xdr:col>
      <xdr:colOff>184150</xdr:colOff>
      <xdr:row>44</xdr:row>
      <xdr:rowOff>89505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74282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1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159355</xdr:rowOff>
    </xdr:from>
    <xdr:to>
      <xdr:col>15</xdr:col>
      <xdr:colOff>133350</xdr:colOff>
      <xdr:row>44</xdr:row>
      <xdr:rowOff>89505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74282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159355</xdr:rowOff>
    </xdr:from>
    <xdr:to>
      <xdr:col>11</xdr:col>
      <xdr:colOff>82550</xdr:colOff>
      <xdr:row>44</xdr:row>
      <xdr:rowOff>89505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74282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159355</xdr:rowOff>
    </xdr:from>
    <xdr:to>
      <xdr:col>7</xdr:col>
      <xdr:colOff>31750</xdr:colOff>
      <xdr:row>44</xdr:row>
      <xdr:rowOff>89505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74282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年度は、人事院勧告等による給与見直し等の影響で経常収支比率の算出基礎となる経常経費充当一般財源が増となったことに加え、普通交付税等の経常一般財源が減になったことで、</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ポイントの増加となった。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類似団体内平均値より高い数値となっていることから、今後も公債費の抑制や、事務事業の見直しなどにより、引き続き経常経費の抑制に努める。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155152</xdr:rowOff>
    </xdr:from>
    <xdr:to>
      <xdr:col>23</xdr:col>
      <xdr:colOff>133350</xdr:colOff>
      <xdr:row>67</xdr:row>
      <xdr:rowOff>148379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99252"/>
          <a:ext cx="0" cy="15362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120456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148379</xdr:rowOff>
    </xdr:from>
    <xdr:to>
      <xdr:col>24</xdr:col>
      <xdr:colOff>12700</xdr:colOff>
      <xdr:row>67</xdr:row>
      <xdr:rowOff>148379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70079</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4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155152</xdr:rowOff>
    </xdr:from>
    <xdr:to>
      <xdr:col>24</xdr:col>
      <xdr:colOff>12700</xdr:colOff>
      <xdr:row>58</xdr:row>
      <xdr:rowOff>155152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60960</xdr:rowOff>
    </xdr:from>
    <xdr:to>
      <xdr:col>23</xdr:col>
      <xdr:colOff>133350</xdr:colOff>
      <xdr:row>65</xdr:row>
      <xdr:rowOff>161502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1205210"/>
          <a:ext cx="8382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141833</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943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125306</xdr:rowOff>
    </xdr:from>
    <xdr:to>
      <xdr:col>23</xdr:col>
      <xdr:colOff>184150</xdr:colOff>
      <xdr:row>65</xdr:row>
      <xdr:rowOff>55456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57996</xdr:rowOff>
    </xdr:from>
    <xdr:to>
      <xdr:col>19</xdr:col>
      <xdr:colOff>133350</xdr:colOff>
      <xdr:row>65</xdr:row>
      <xdr:rowOff>60960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859346"/>
          <a:ext cx="889000" cy="34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101177</xdr:rowOff>
    </xdr:from>
    <xdr:to>
      <xdr:col>19</xdr:col>
      <xdr:colOff>184150</xdr:colOff>
      <xdr:row>65</xdr:row>
      <xdr:rowOff>31327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41504</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842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57996</xdr:rowOff>
    </xdr:from>
    <xdr:to>
      <xdr:col>15</xdr:col>
      <xdr:colOff>82550</xdr:colOff>
      <xdr:row>64</xdr:row>
      <xdr:rowOff>71544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859346"/>
          <a:ext cx="889000" cy="18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115781</xdr:rowOff>
    </xdr:from>
    <xdr:to>
      <xdr:col>15</xdr:col>
      <xdr:colOff>133350</xdr:colOff>
      <xdr:row>64</xdr:row>
      <xdr:rowOff>45931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30708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71544</xdr:rowOff>
    </xdr:from>
    <xdr:to>
      <xdr:col>11</xdr:col>
      <xdr:colOff>31750</xdr:colOff>
      <xdr:row>64</xdr:row>
      <xdr:rowOff>87630</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104434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52917</xdr:rowOff>
    </xdr:from>
    <xdr:to>
      <xdr:col>11</xdr:col>
      <xdr:colOff>82550</xdr:colOff>
      <xdr:row>64</xdr:row>
      <xdr:rowOff>154517</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139294</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85090</xdr:rowOff>
    </xdr:from>
    <xdr:to>
      <xdr:col>7</xdr:col>
      <xdr:colOff>31750</xdr:colOff>
      <xdr:row>65</xdr:row>
      <xdr:rowOff>15240</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110702</xdr:rowOff>
    </xdr:from>
    <xdr:to>
      <xdr:col>23</xdr:col>
      <xdr:colOff>184150</xdr:colOff>
      <xdr:row>66</xdr:row>
      <xdr:rowOff>40852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25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82779</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122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10160</xdr:rowOff>
    </xdr:from>
    <xdr:to>
      <xdr:col>19</xdr:col>
      <xdr:colOff>184150</xdr:colOff>
      <xdr:row>65</xdr:row>
      <xdr:rowOff>111760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96537</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24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7196</xdr:rowOff>
    </xdr:from>
    <xdr:to>
      <xdr:col>15</xdr:col>
      <xdr:colOff>133350</xdr:colOff>
      <xdr:row>63</xdr:row>
      <xdr:rowOff>108796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118973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5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20744</xdr:rowOff>
    </xdr:from>
    <xdr:to>
      <xdr:col>11</xdr:col>
      <xdr:colOff>82550</xdr:colOff>
      <xdr:row>64</xdr:row>
      <xdr:rowOff>122344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132521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762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36830</xdr:rowOff>
    </xdr:from>
    <xdr:to>
      <xdr:col>7</xdr:col>
      <xdr:colOff>31750</xdr:colOff>
      <xdr:row>64</xdr:row>
      <xdr:rowOff>138430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148607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[275,760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町の面積が広く、狭隘な谷筋に集落が広範囲に点在している地域特性もあり、支所配置などの行政経費が嵩むため、類似団体に比べて人口１人当たりの行政効率は低くなる現状にある。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同じ傾向ではあるが、費用の抑制効果以上に人口減少の影響が大きく、指標は年々逓増しているため、今後も公共施設の統廃合や指定管理者制度などの委託化などを通じ、人件費・物件費を中心としたコスト削減により、指標の改善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49101</xdr:rowOff>
    </xdr:from>
    <xdr:to>
      <xdr:col>23</xdr:col>
      <xdr:colOff>133350</xdr:colOff>
      <xdr:row>87</xdr:row>
      <xdr:rowOff>161083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36551"/>
          <a:ext cx="0" cy="1140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133160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04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161083</xdr:rowOff>
    </xdr:from>
    <xdr:to>
      <xdr:col>24</xdr:col>
      <xdr:colOff>12700</xdr:colOff>
      <xdr:row>87</xdr:row>
      <xdr:rowOff>161083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07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135478</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8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49101</xdr:rowOff>
    </xdr:from>
    <xdr:to>
      <xdr:col>24</xdr:col>
      <xdr:colOff>12700</xdr:colOff>
      <xdr:row>81</xdr:row>
      <xdr:rowOff>49101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132899</xdr:rowOff>
    </xdr:from>
    <xdr:to>
      <xdr:col>23</xdr:col>
      <xdr:colOff>133350</xdr:colOff>
      <xdr:row>85</xdr:row>
      <xdr:rowOff>156068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706149"/>
          <a:ext cx="838200" cy="2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75251</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34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58724</xdr:rowOff>
    </xdr:from>
    <xdr:to>
      <xdr:col>23</xdr:col>
      <xdr:colOff>184150</xdr:colOff>
      <xdr:row>83</xdr:row>
      <xdr:rowOff>160324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8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132280</xdr:rowOff>
    </xdr:from>
    <xdr:to>
      <xdr:col>19</xdr:col>
      <xdr:colOff>133350</xdr:colOff>
      <xdr:row>85</xdr:row>
      <xdr:rowOff>132899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705530"/>
          <a:ext cx="889000" cy="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47943</xdr:rowOff>
    </xdr:from>
    <xdr:to>
      <xdr:col>19</xdr:col>
      <xdr:colOff>184150</xdr:colOff>
      <xdr:row>83</xdr:row>
      <xdr:rowOff>149543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7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159720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047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110717</xdr:rowOff>
    </xdr:from>
    <xdr:to>
      <xdr:col>15</xdr:col>
      <xdr:colOff>82550</xdr:colOff>
      <xdr:row>85</xdr:row>
      <xdr:rowOff>132280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683967"/>
          <a:ext cx="889000" cy="2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6603</xdr:rowOff>
    </xdr:from>
    <xdr:to>
      <xdr:col>15</xdr:col>
      <xdr:colOff>133350</xdr:colOff>
      <xdr:row>83</xdr:row>
      <xdr:rowOff>108203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118380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00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64564</xdr:rowOff>
    </xdr:from>
    <xdr:to>
      <xdr:col>11</xdr:col>
      <xdr:colOff>31750</xdr:colOff>
      <xdr:row>85</xdr:row>
      <xdr:rowOff>110717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466364"/>
          <a:ext cx="889000" cy="21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21110</xdr:rowOff>
    </xdr:from>
    <xdr:to>
      <xdr:col>11</xdr:col>
      <xdr:colOff>82550</xdr:colOff>
      <xdr:row>83</xdr:row>
      <xdr:rowOff>122710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5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132887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020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111161</xdr:rowOff>
    </xdr:from>
    <xdr:to>
      <xdr:col>7</xdr:col>
      <xdr:colOff>31750</xdr:colOff>
      <xdr:row>83</xdr:row>
      <xdr:rowOff>41311</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17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51488</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38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105268</xdr:rowOff>
    </xdr:from>
    <xdr:to>
      <xdr:col>23</xdr:col>
      <xdr:colOff>184150</xdr:colOff>
      <xdr:row>86</xdr:row>
      <xdr:rowOff>35418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67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77345</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65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82099</xdr:rowOff>
    </xdr:from>
    <xdr:to>
      <xdr:col>19</xdr:col>
      <xdr:colOff>184150</xdr:colOff>
      <xdr:row>86</xdr:row>
      <xdr:rowOff>12249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65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168476</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741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81480</xdr:rowOff>
    </xdr:from>
    <xdr:to>
      <xdr:col>15</xdr:col>
      <xdr:colOff>133350</xdr:colOff>
      <xdr:row>86</xdr:row>
      <xdr:rowOff>11630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65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167857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74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59917</xdr:rowOff>
    </xdr:from>
    <xdr:to>
      <xdr:col>11</xdr:col>
      <xdr:colOff>82550</xdr:colOff>
      <xdr:row>85</xdr:row>
      <xdr:rowOff>161517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63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146294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719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13764</xdr:rowOff>
    </xdr:from>
    <xdr:to>
      <xdr:col>7</xdr:col>
      <xdr:colOff>31750</xdr:colOff>
      <xdr:row>84</xdr:row>
      <xdr:rowOff>115364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41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100141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50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全国平均はもとより類似団体平均と比較しても常に低い水準で推移しており、県内でも最も低い値となっている。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今後も、人事院勧告に準拠した職員給与等の適正化に努めるとともに指数の上昇を図る。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151695</xdr:rowOff>
    </xdr:from>
    <xdr:to>
      <xdr:col>81</xdr:col>
      <xdr:colOff>44450</xdr:colOff>
      <xdr:row>89</xdr:row>
      <xdr:rowOff>136878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86769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66622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1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151695</xdr:rowOff>
    </xdr:from>
    <xdr:to>
      <xdr:col>81</xdr:col>
      <xdr:colOff>133350</xdr:colOff>
      <xdr:row>80</xdr:row>
      <xdr:rowOff>151695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8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119945</xdr:rowOff>
    </xdr:from>
    <xdr:to>
      <xdr:col>81</xdr:col>
      <xdr:colOff>44450</xdr:colOff>
      <xdr:row>83</xdr:row>
      <xdr:rowOff>133350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35029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60272</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633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84</xdr:row>
      <xdr:rowOff>2116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3637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146755</xdr:rowOff>
    </xdr:from>
    <xdr:to>
      <xdr:col>72</xdr:col>
      <xdr:colOff>203200</xdr:colOff>
      <xdr:row>84</xdr:row>
      <xdr:rowOff>2116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37710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3122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119945</xdr:rowOff>
    </xdr:from>
    <xdr:to>
      <xdr:col>68</xdr:col>
      <xdr:colOff>152400</xdr:colOff>
      <xdr:row>83</xdr:row>
      <xdr:rowOff>146755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3502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69145</xdr:rowOff>
    </xdr:from>
    <xdr:to>
      <xdr:col>81</xdr:col>
      <xdr:colOff>95250</xdr:colOff>
      <xdr:row>83</xdr:row>
      <xdr:rowOff>170745</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85672</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14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122766</xdr:rowOff>
    </xdr:from>
    <xdr:to>
      <xdr:col>73</xdr:col>
      <xdr:colOff>44450</xdr:colOff>
      <xdr:row>84</xdr:row>
      <xdr:rowOff>52916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63093</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95955</xdr:rowOff>
    </xdr:from>
    <xdr:to>
      <xdr:col>68</xdr:col>
      <xdr:colOff>203200</xdr:colOff>
      <xdr:row>84</xdr:row>
      <xdr:rowOff>26105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36282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09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69145</xdr:rowOff>
    </xdr:from>
    <xdr:to>
      <xdr:col>64</xdr:col>
      <xdr:colOff>152400</xdr:colOff>
      <xdr:row>83</xdr:row>
      <xdr:rowOff>170745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9472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06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近年は出生数の減少等による人口減少の影響で増加傾向にあったが、令和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年度は職員数の減少により前年度比で</a:t>
          </a:r>
          <a:r>
            <a:rPr kumimoji="1" lang="en-US" altLang="ja-JP" sz="1300">
              <a:latin typeface="ＭＳ Ｐゴシック" panose="020B0600070205080204" pitchFamily="50" charset="-128"/>
              <a:ea typeface="ＭＳ Ｐゴシック" panose="020B0600070205080204" pitchFamily="50" charset="-128"/>
            </a:rPr>
            <a:t>0.06</a:t>
          </a:r>
          <a:r>
            <a:rPr kumimoji="1" lang="ja-JP" altLang="en-US" sz="1300">
              <a:latin typeface="ＭＳ Ｐゴシック" panose="020B0600070205080204" pitchFamily="50" charset="-128"/>
              <a:ea typeface="ＭＳ Ｐゴシック" panose="020B0600070205080204" pitchFamily="50" charset="-128"/>
            </a:rPr>
            <a:t>人の減となった。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今後も必要な業務量を把握し、事務の合理化・能率化を図り、定年引上げに伴う組織体制などにも考慮した定員適正化計画を策定し、適切な定員管理に努める。　　　　</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138924</xdr:rowOff>
    </xdr:from>
    <xdr:to>
      <xdr:col>81</xdr:col>
      <xdr:colOff>44450</xdr:colOff>
      <xdr:row>67</xdr:row>
      <xdr:rowOff>15663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11574"/>
          <a:ext cx="0" cy="1591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53851</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65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138924</xdr:rowOff>
    </xdr:from>
    <xdr:to>
      <xdr:col>81</xdr:col>
      <xdr:colOff>133350</xdr:colOff>
      <xdr:row>57</xdr:row>
      <xdr:rowOff>138924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1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12277</xdr:rowOff>
    </xdr:from>
    <xdr:to>
      <xdr:col>81</xdr:col>
      <xdr:colOff>44450</xdr:colOff>
      <xdr:row>62</xdr:row>
      <xdr:rowOff>20320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6179800" y="1064217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111777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27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128764</xdr:rowOff>
    </xdr:from>
    <xdr:to>
      <xdr:col>77</xdr:col>
      <xdr:colOff>44450</xdr:colOff>
      <xdr:row>62</xdr:row>
      <xdr:rowOff>20320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587214"/>
          <a:ext cx="889000" cy="6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93910</xdr:rowOff>
    </xdr:from>
    <xdr:to>
      <xdr:col>77</xdr:col>
      <xdr:colOff>95250</xdr:colOff>
      <xdr:row>61</xdr:row>
      <xdr:rowOff>24060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34237</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49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92569</xdr:rowOff>
    </xdr:from>
    <xdr:to>
      <xdr:col>72</xdr:col>
      <xdr:colOff>203200</xdr:colOff>
      <xdr:row>61</xdr:row>
      <xdr:rowOff>128764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551019"/>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85866</xdr:rowOff>
    </xdr:from>
    <xdr:to>
      <xdr:col>73</xdr:col>
      <xdr:colOff>44450</xdr:colOff>
      <xdr:row>61</xdr:row>
      <xdr:rowOff>16016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26193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4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88547</xdr:rowOff>
    </xdr:from>
    <xdr:to>
      <xdr:col>68</xdr:col>
      <xdr:colOff>152400</xdr:colOff>
      <xdr:row>61</xdr:row>
      <xdr:rowOff>92569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546997"/>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118039</xdr:rowOff>
    </xdr:from>
    <xdr:to>
      <xdr:col>68</xdr:col>
      <xdr:colOff>203200</xdr:colOff>
      <xdr:row>61</xdr:row>
      <xdr:rowOff>48189</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40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58366</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73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144851</xdr:rowOff>
    </xdr:from>
    <xdr:to>
      <xdr:col>64</xdr:col>
      <xdr:colOff>152400</xdr:colOff>
      <xdr:row>61</xdr:row>
      <xdr:rowOff>75001</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43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85178</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20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105004</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563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140970</xdr:rowOff>
    </xdr:from>
    <xdr:to>
      <xdr:col>77</xdr:col>
      <xdr:colOff>95250</xdr:colOff>
      <xdr:row>62</xdr:row>
      <xdr:rowOff>71120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55897</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68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77964</xdr:rowOff>
    </xdr:from>
    <xdr:to>
      <xdr:col>73</xdr:col>
      <xdr:colOff>44450</xdr:colOff>
      <xdr:row>62</xdr:row>
      <xdr:rowOff>8114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53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164341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62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41769</xdr:rowOff>
    </xdr:from>
    <xdr:to>
      <xdr:col>68</xdr:col>
      <xdr:colOff>203200</xdr:colOff>
      <xdr:row>61</xdr:row>
      <xdr:rowOff>143369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50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128146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58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37747</xdr:rowOff>
    </xdr:from>
    <xdr:to>
      <xdr:col>64</xdr:col>
      <xdr:colOff>152400</xdr:colOff>
      <xdr:row>61</xdr:row>
      <xdr:rowOff>139347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49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124124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582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繰上償還等により近年は同水準を維持してきたが、令和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年度は公営企業債の元利償還金に対する繰入金の増加や算入公債費等の減少の影響により、前年度比で</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ポイント悪化した。さらに、今後は近年実施してきた公共施設等の大規模改修の影響による上昇が見込まれる。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引き続き地方債発行額の抑制や交付税算入率の高い地方債の選択、繰上償還の実施などに取り組み、適正な水準の維持を図る。　　　</a:t>
          </a:r>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4541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25417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138006</xdr:rowOff>
    </xdr:from>
    <xdr:to>
      <xdr:col>81</xdr:col>
      <xdr:colOff>44450</xdr:colOff>
      <xdr:row>43</xdr:row>
      <xdr:rowOff>30904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338906"/>
          <a:ext cx="8382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105833</xdr:rowOff>
    </xdr:from>
    <xdr:to>
      <xdr:col>77</xdr:col>
      <xdr:colOff>44450</xdr:colOff>
      <xdr:row>42</xdr:row>
      <xdr:rowOff>138006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30673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105833</xdr:rowOff>
    </xdr:from>
    <xdr:to>
      <xdr:col>72</xdr:col>
      <xdr:colOff>203200</xdr:colOff>
      <xdr:row>42</xdr:row>
      <xdr:rowOff>154094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30673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154094</xdr:rowOff>
    </xdr:from>
    <xdr:to>
      <xdr:col>68</xdr:col>
      <xdr:colOff>152400</xdr:colOff>
      <xdr:row>42</xdr:row>
      <xdr:rowOff>154094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3549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170180</xdr:rowOff>
    </xdr:from>
    <xdr:to>
      <xdr:col>68</xdr:col>
      <xdr:colOff>203200</xdr:colOff>
      <xdr:row>42</xdr:row>
      <xdr:rowOff>100330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110507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38946</xdr:rowOff>
    </xdr:from>
    <xdr:to>
      <xdr:col>64</xdr:col>
      <xdr:colOff>152400</xdr:colOff>
      <xdr:row>42</xdr:row>
      <xdr:rowOff>140546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23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150723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00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151554</xdr:rowOff>
    </xdr:from>
    <xdr:to>
      <xdr:col>81</xdr:col>
      <xdr:colOff>95250</xdr:colOff>
      <xdr:row>43</xdr:row>
      <xdr:rowOff>81704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123631</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324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87206</xdr:rowOff>
    </xdr:from>
    <xdr:to>
      <xdr:col>77</xdr:col>
      <xdr:colOff>95250</xdr:colOff>
      <xdr:row>43</xdr:row>
      <xdr:rowOff>17356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2133</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37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55033</xdr:rowOff>
    </xdr:from>
    <xdr:to>
      <xdr:col>73</xdr:col>
      <xdr:colOff>44450</xdr:colOff>
      <xdr:row>42</xdr:row>
      <xdr:rowOff>156633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141410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103294</xdr:rowOff>
    </xdr:from>
    <xdr:to>
      <xdr:col>68</xdr:col>
      <xdr:colOff>203200</xdr:colOff>
      <xdr:row>43</xdr:row>
      <xdr:rowOff>33444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18221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103294</xdr:rowOff>
    </xdr:from>
    <xdr:to>
      <xdr:col>64</xdr:col>
      <xdr:colOff>152400</xdr:colOff>
      <xdr:row>43</xdr:row>
      <xdr:rowOff>33444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18221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年度は、公営企業債等への繰入見込額が減となったことや、充当可能基金のふるさとづくり基金等の積み立てが増となったことにより、前年度比で</a:t>
          </a:r>
          <a:r>
            <a:rPr kumimoji="1" lang="en-US" altLang="ja-JP" sz="1300">
              <a:latin typeface="ＭＳ Ｐゴシック" panose="020B0600070205080204" pitchFamily="50" charset="-128"/>
              <a:ea typeface="ＭＳ Ｐゴシック" panose="020B0600070205080204" pitchFamily="50" charset="-128"/>
            </a:rPr>
            <a:t>12.6</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年々改善はしているものの、今後も老朽化等に伴う大規模な施設整備の実施が続くことが見込まれるため、引き続き地方債残高等を計画的に管理し、財政の健全化に努める。　　　</a:t>
          </a:r>
          <a:r>
            <a:rPr kumimoji="1" lang="ja-JP" altLang="ja-JP" sz="1100">
              <a:solidFill>
                <a:schemeClr val="dk1"/>
              </a:solidFill>
              <a:effectLst/>
              <a:latin typeface="+mn-lt"/>
              <a:ea typeface="+mn-ea"/>
              <a:cs typeface="+mn-cs"/>
            </a:rPr>
            <a:t>　</a:t>
          </a:r>
          <a:endParaRPr lang="ja-JP" altLang="ja-JP" sz="1400">
            <a:effectLst/>
          </a:endParaRPr>
        </a:p>
        <a:p>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159173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17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131250</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0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159173</xdr:rowOff>
    </xdr:from>
    <xdr:to>
      <xdr:col>81</xdr:col>
      <xdr:colOff>133350</xdr:colOff>
      <xdr:row>22</xdr:row>
      <xdr:rowOff>159173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18385</xdr:rowOff>
    </xdr:from>
    <xdr:to>
      <xdr:col>81</xdr:col>
      <xdr:colOff>44450</xdr:colOff>
      <xdr:row>15</xdr:row>
      <xdr:rowOff>163165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2590135"/>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163165</xdr:rowOff>
    </xdr:from>
    <xdr:to>
      <xdr:col>77</xdr:col>
      <xdr:colOff>44450</xdr:colOff>
      <xdr:row>16</xdr:row>
      <xdr:rowOff>141091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734915"/>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141091</xdr:rowOff>
    </xdr:from>
    <xdr:to>
      <xdr:col>72</xdr:col>
      <xdr:colOff>203200</xdr:colOff>
      <xdr:row>17</xdr:row>
      <xdr:rowOff>86844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884291"/>
          <a:ext cx="889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86844</xdr:rowOff>
    </xdr:from>
    <xdr:to>
      <xdr:col>68</xdr:col>
      <xdr:colOff>152400</xdr:colOff>
      <xdr:row>17</xdr:row>
      <xdr:rowOff>152340</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3001494"/>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16087</xdr:rowOff>
    </xdr:from>
    <xdr:to>
      <xdr:col>68</xdr:col>
      <xdr:colOff>203200</xdr:colOff>
      <xdr:row>14</xdr:row>
      <xdr:rowOff>117687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41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127864</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8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97427</xdr:rowOff>
    </xdr:from>
    <xdr:to>
      <xdr:col>64</xdr:col>
      <xdr:colOff>152400</xdr:colOff>
      <xdr:row>16</xdr:row>
      <xdr:rowOff>27577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66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37754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438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139035</xdr:rowOff>
    </xdr:from>
    <xdr:to>
      <xdr:col>81</xdr:col>
      <xdr:colOff>95250</xdr:colOff>
      <xdr:row>15</xdr:row>
      <xdr:rowOff>69185</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53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111112</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511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112365</xdr:rowOff>
    </xdr:from>
    <xdr:to>
      <xdr:col>77</xdr:col>
      <xdr:colOff>95250</xdr:colOff>
      <xdr:row>16</xdr:row>
      <xdr:rowOff>42515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68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27292</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770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90291</xdr:rowOff>
    </xdr:from>
    <xdr:to>
      <xdr:col>73</xdr:col>
      <xdr:colOff>44450</xdr:colOff>
      <xdr:row>17</xdr:row>
      <xdr:rowOff>20441</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83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5218</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9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36044</xdr:rowOff>
    </xdr:from>
    <xdr:to>
      <xdr:col>68</xdr:col>
      <xdr:colOff>203200</xdr:colOff>
      <xdr:row>17</xdr:row>
      <xdr:rowOff>137644</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95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122421</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03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101540</xdr:rowOff>
    </xdr:from>
    <xdr:to>
      <xdr:col>64</xdr:col>
      <xdr:colOff>152400</xdr:colOff>
      <xdr:row>18</xdr:row>
      <xdr:rowOff>31690</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01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16467</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10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15,657
15,470
368.77
16,333,811
15,304,954
657,282
8,235,103
17,709,893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24.1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年度に会計年度任用職員の給与が人件費に計上されて以降は、類似団体とおおよそ同水準となり、令和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年度は人事院勧告等による給与見直しによって前年度比</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今後も人事院勧告に準拠した職員給与等の適正化に努めていく。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43180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72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129557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1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43180</xdr:rowOff>
    </xdr:from>
    <xdr:to>
      <xdr:col>24</xdr:col>
      <xdr:colOff>114300</xdr:colOff>
      <xdr:row>34</xdr:row>
      <xdr:rowOff>43180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7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157480</xdr:rowOff>
    </xdr:from>
    <xdr:to>
      <xdr:col>24</xdr:col>
      <xdr:colOff>25400</xdr:colOff>
      <xdr:row>37</xdr:row>
      <xdr:rowOff>100330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296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35560</xdr:rowOff>
    </xdr:from>
    <xdr:to>
      <xdr:col>19</xdr:col>
      <xdr:colOff>187325</xdr:colOff>
      <xdr:row>36</xdr:row>
      <xdr:rowOff>157480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077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35560</xdr:rowOff>
    </xdr:from>
    <xdr:to>
      <xdr:col>15</xdr:col>
      <xdr:colOff>98425</xdr:colOff>
      <xdr:row>36</xdr:row>
      <xdr:rowOff>111760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077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119380</xdr:rowOff>
    </xdr:from>
    <xdr:to>
      <xdr:col>11</xdr:col>
      <xdr:colOff>9525</xdr:colOff>
      <xdr:row>36</xdr:row>
      <xdr:rowOff>111760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94868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78757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49530</xdr:rowOff>
    </xdr:from>
    <xdr:to>
      <xdr:col>24</xdr:col>
      <xdr:colOff>76200</xdr:colOff>
      <xdr:row>37</xdr:row>
      <xdr:rowOff>151130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21607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106680</xdr:rowOff>
    </xdr:from>
    <xdr:to>
      <xdr:col>20</xdr:col>
      <xdr:colOff>38100</xdr:colOff>
      <xdr:row>37</xdr:row>
      <xdr:rowOff>36830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21607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156210</xdr:rowOff>
    </xdr:from>
    <xdr:to>
      <xdr:col>15</xdr:col>
      <xdr:colOff>149225</xdr:colOff>
      <xdr:row>36</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60960</xdr:rowOff>
    </xdr:from>
    <xdr:to>
      <xdr:col>11</xdr:col>
      <xdr:colOff>60325</xdr:colOff>
      <xdr:row>36</xdr:row>
      <xdr:rowOff>162560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68580</xdr:rowOff>
    </xdr:from>
    <xdr:to>
      <xdr:col>6</xdr:col>
      <xdr:colOff>171450</xdr:colOff>
      <xdr:row>34</xdr:row>
      <xdr:rowOff>170180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8907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6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ポイント増となっており、その要因として、給食費無償化に伴う充当財源の減による一般財源相当額の増等が挙げられる。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今後も事務経費や光熱水費をはじめ、公共施設等総合管理計画に基づく公共施設の統廃合を適切に行い、施設管理経費の面でも更なる縮減を図る。　　　　</a:t>
          </a:r>
          <a:endParaRPr lang="ja-JP" altLang="ja-JP" sz="1400">
            <a:effectLst/>
          </a:endParaRPr>
        </a:p>
        <a:p>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104140</xdr:rowOff>
    </xdr:from>
    <xdr:to>
      <xdr:col>82</xdr:col>
      <xdr:colOff>107950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61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19067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0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104140</xdr:rowOff>
    </xdr:from>
    <xdr:to>
      <xdr:col>82</xdr:col>
      <xdr:colOff>196850</xdr:colOff>
      <xdr:row>12</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6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8128</xdr:rowOff>
    </xdr:from>
    <xdr:to>
      <xdr:col>82</xdr:col>
      <xdr:colOff>107950</xdr:colOff>
      <xdr:row>14</xdr:row>
      <xdr:rowOff>35560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40842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113284</xdr:rowOff>
    </xdr:from>
    <xdr:to>
      <xdr:col>78</xdr:col>
      <xdr:colOff>69850</xdr:colOff>
      <xdr:row>14</xdr:row>
      <xdr:rowOff>8128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170684"/>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96774</xdr:rowOff>
    </xdr:from>
    <xdr:to>
      <xdr:col>78</xdr:col>
      <xdr:colOff>120650</xdr:colOff>
      <xdr:row>16</xdr:row>
      <xdr:rowOff>26924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11701</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54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113284</xdr:rowOff>
    </xdr:from>
    <xdr:to>
      <xdr:col>73</xdr:col>
      <xdr:colOff>180975</xdr:colOff>
      <xdr:row>12</xdr:row>
      <xdr:rowOff>113284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1706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158496</xdr:rowOff>
    </xdr:from>
    <xdr:to>
      <xdr:col>74</xdr:col>
      <xdr:colOff>31750</xdr:colOff>
      <xdr:row>15</xdr:row>
      <xdr:rowOff>88646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73423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113284</xdr:rowOff>
    </xdr:from>
    <xdr:to>
      <xdr:col>69</xdr:col>
      <xdr:colOff>92075</xdr:colOff>
      <xdr:row>14</xdr:row>
      <xdr:rowOff>127000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170684"/>
          <a:ext cx="889000" cy="35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5334</xdr:rowOff>
    </xdr:from>
    <xdr:to>
      <xdr:col>69</xdr:col>
      <xdr:colOff>142875</xdr:colOff>
      <xdr:row>15</xdr:row>
      <xdr:rowOff>106934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7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91711</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6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14478</xdr:rowOff>
    </xdr:from>
    <xdr:to>
      <xdr:col>65</xdr:col>
      <xdr:colOff>53975</xdr:colOff>
      <xdr:row>15</xdr:row>
      <xdr:rowOff>116078</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8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100855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7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156210</xdr:rowOff>
    </xdr:from>
    <xdr:to>
      <xdr:col>82</xdr:col>
      <xdr:colOff>158750</xdr:colOff>
      <xdr:row>14</xdr:row>
      <xdr:rowOff>86360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128778</xdr:rowOff>
    </xdr:from>
    <xdr:to>
      <xdr:col>78</xdr:col>
      <xdr:colOff>120650</xdr:colOff>
      <xdr:row>14</xdr:row>
      <xdr:rowOff>58928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35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69105</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126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62484</xdr:rowOff>
    </xdr:from>
    <xdr:to>
      <xdr:col>74</xdr:col>
      <xdr:colOff>31750</xdr:colOff>
      <xdr:row>12</xdr:row>
      <xdr:rowOff>164084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11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2811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188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62484</xdr:rowOff>
    </xdr:from>
    <xdr:to>
      <xdr:col>69</xdr:col>
      <xdr:colOff>142875</xdr:colOff>
      <xdr:row>12</xdr:row>
      <xdr:rowOff>164084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11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2811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188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a:t>
          </a:r>
          <a:r>
            <a:rPr kumimoji="1" lang="en-US" altLang="ja-JP" sz="1200">
              <a:latin typeface="ＭＳ Ｐゴシック" panose="020B0600070205080204" pitchFamily="50" charset="-128"/>
              <a:ea typeface="ＭＳ Ｐゴシック" panose="020B0600070205080204" pitchFamily="50" charset="-128"/>
            </a:rPr>
            <a:t>3.6</a:t>
          </a:r>
          <a:r>
            <a:rPr kumimoji="1" lang="ja-JP" altLang="en-US" sz="1200">
              <a:latin typeface="ＭＳ Ｐゴシック" panose="020B0600070205080204" pitchFamily="50" charset="-128"/>
              <a:ea typeface="ＭＳ Ｐゴシック" panose="020B0600070205080204" pitchFamily="50" charset="-128"/>
            </a:rPr>
            <a:t>％となっており、類似団体内平均値と比べて</a:t>
          </a:r>
          <a:r>
            <a:rPr kumimoji="1" lang="en-US" altLang="ja-JP" sz="1200">
              <a:latin typeface="ＭＳ Ｐゴシック" panose="020B0600070205080204" pitchFamily="50" charset="-128"/>
              <a:ea typeface="ＭＳ Ｐゴシック" panose="020B0600070205080204" pitchFamily="50" charset="-128"/>
            </a:rPr>
            <a:t>3.3</a:t>
          </a:r>
          <a:r>
            <a:rPr kumimoji="1" lang="ja-JP" altLang="en-US" sz="1200">
              <a:latin typeface="ＭＳ Ｐゴシック" panose="020B0600070205080204" pitchFamily="50" charset="-128"/>
              <a:ea typeface="ＭＳ Ｐゴシック" panose="020B0600070205080204" pitchFamily="50" charset="-128"/>
            </a:rPr>
            <a:t>ポイント低くなっている。その要因としては、単独事業として実施している乳幼児、こども医療費助成事業が過疎地域持続的発展特別事業債の特定財源を充当しているため、一般財源の額が相対的に少なくなっていることが挙げられる。また、福祉事務所設置町村ではないため、生活保護関連経費が無いことも要因の一つ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今後も少子高齢化の進行による社会保障経費の増大に備え、給付と負担の適正化に努める。　　　　</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62</xdr:row>
      <xdr:rowOff>29028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3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29028</xdr:rowOff>
    </xdr:from>
    <xdr:to>
      <xdr:col>24</xdr:col>
      <xdr:colOff>25400</xdr:colOff>
      <xdr:row>54</xdr:row>
      <xdr:rowOff>29028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2873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146249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47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167822</xdr:rowOff>
    </xdr:from>
    <xdr:to>
      <xdr:col>19</xdr:col>
      <xdr:colOff>187325</xdr:colOff>
      <xdr:row>54</xdr:row>
      <xdr:rowOff>29028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254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23784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96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167822</xdr:rowOff>
    </xdr:from>
    <xdr:to>
      <xdr:col>15</xdr:col>
      <xdr:colOff>98425</xdr:colOff>
      <xdr:row>53</xdr:row>
      <xdr:rowOff>167822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254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151493</xdr:rowOff>
    </xdr:from>
    <xdr:to>
      <xdr:col>11</xdr:col>
      <xdr:colOff>9525</xdr:colOff>
      <xdr:row>53</xdr:row>
      <xdr:rowOff>167822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2383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117022</xdr:rowOff>
    </xdr:from>
    <xdr:to>
      <xdr:col>11</xdr:col>
      <xdr:colOff>60325</xdr:colOff>
      <xdr:row>56</xdr:row>
      <xdr:rowOff>47172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31949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149678</xdr:rowOff>
    </xdr:from>
    <xdr:to>
      <xdr:col>24</xdr:col>
      <xdr:colOff>76200</xdr:colOff>
      <xdr:row>54</xdr:row>
      <xdr:rowOff>79828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166205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149678</xdr:rowOff>
    </xdr:from>
    <xdr:to>
      <xdr:col>20</xdr:col>
      <xdr:colOff>38100</xdr:colOff>
      <xdr:row>54</xdr:row>
      <xdr:rowOff>79828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90005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00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117022</xdr:rowOff>
    </xdr:from>
    <xdr:to>
      <xdr:col>15</xdr:col>
      <xdr:colOff>149225</xdr:colOff>
      <xdr:row>54</xdr:row>
      <xdr:rowOff>47172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57349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117022</xdr:rowOff>
    </xdr:from>
    <xdr:to>
      <xdr:col>11</xdr:col>
      <xdr:colOff>60325</xdr:colOff>
      <xdr:row>54</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57349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100693</xdr:rowOff>
    </xdr:from>
    <xdr:to>
      <xdr:col>6</xdr:col>
      <xdr:colOff>171450</xdr:colOff>
      <xdr:row>54</xdr:row>
      <xdr:rowOff>30843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41020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ポイント増となっており、その要因として、公立香住病院事業企業会計への繰出金の増等が挙げられる。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後期高齢者医療特別会計や介護保険特別会計などへの繰出金については、近年一定の水準で推移しているが、高齢化の影響等により増嵩が懸念されるため、今後も引き続き、経常経費の抑制及び自主財源の確保に努め、現在の水準を維持していく。</a:t>
          </a:r>
          <a:endParaRPr kumimoji="1" lang="en-US" altLang="ja-JP" sz="1300">
            <a:latin typeface="ＭＳ Ｐゴシック" panose="020B0600070205080204" pitchFamily="50" charset="-128"/>
            <a:ea typeface="ＭＳ Ｐゴシック" panose="020B0600070205080204" pitchFamily="50" charset="-128"/>
          </a:endParaRPr>
        </a:p>
        <a:p>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62</xdr:row>
      <xdr:rowOff>20320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4908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163847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20320</xdr:rowOff>
    </xdr:from>
    <xdr:to>
      <xdr:col>82</xdr:col>
      <xdr:colOff>196850</xdr:colOff>
      <xdr:row>62</xdr:row>
      <xdr:rowOff>20320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168910</xdr:rowOff>
    </xdr:from>
    <xdr:to>
      <xdr:col>82</xdr:col>
      <xdr:colOff>107950</xdr:colOff>
      <xdr:row>56</xdr:row>
      <xdr:rowOff>35560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5986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63517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161290</xdr:rowOff>
    </xdr:from>
    <xdr:to>
      <xdr:col>78</xdr:col>
      <xdr:colOff>69850</xdr:colOff>
      <xdr:row>55</xdr:row>
      <xdr:rowOff>168910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591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161290</xdr:rowOff>
    </xdr:from>
    <xdr:to>
      <xdr:col>73</xdr:col>
      <xdr:colOff>180975</xdr:colOff>
      <xdr:row>56</xdr:row>
      <xdr:rowOff>12700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591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123190</xdr:rowOff>
    </xdr:from>
    <xdr:to>
      <xdr:col>69</xdr:col>
      <xdr:colOff>92075</xdr:colOff>
      <xdr:row>56</xdr:row>
      <xdr:rowOff>12700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5529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156210</xdr:rowOff>
    </xdr:from>
    <xdr:to>
      <xdr:col>82</xdr:col>
      <xdr:colOff>158750</xdr:colOff>
      <xdr:row>56</xdr:row>
      <xdr:rowOff>86360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1287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118110</xdr:rowOff>
    </xdr:from>
    <xdr:to>
      <xdr:col>78</xdr:col>
      <xdr:colOff>120650</xdr:colOff>
      <xdr:row>56</xdr:row>
      <xdr:rowOff>48260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58437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1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110490</xdr:rowOff>
    </xdr:from>
    <xdr:to>
      <xdr:col>74</xdr:col>
      <xdr:colOff>31750</xdr:colOff>
      <xdr:row>56</xdr:row>
      <xdr:rowOff>40640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50817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72390</xdr:rowOff>
    </xdr:from>
    <xdr:to>
      <xdr:col>65</xdr:col>
      <xdr:colOff>53975</xdr:colOff>
      <xdr:row>56</xdr:row>
      <xdr:rowOff>2540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12717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ポイント増となっており、その要因として、公立香住病院への企業会計繰出金の増等が挙げられる。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今後は、一般会計において、経常的経費を抑制していくことはもとより、公営企業会計において、経営戦略等に基づく経営の効率化に努めていくことなどにより、補助費の抑制を図る。　　　　</a:t>
          </a:r>
          <a:r>
            <a:rPr kumimoji="1" lang="ja-JP" altLang="ja-JP" sz="1100">
              <a:solidFill>
                <a:schemeClr val="dk1"/>
              </a:solidFill>
              <a:effectLst/>
              <a:latin typeface="+mn-lt"/>
              <a:ea typeface="+mn-ea"/>
              <a:cs typeface="+mn-cs"/>
            </a:rPr>
            <a:t>　</a:t>
          </a:r>
          <a:endParaRPr lang="ja-JP" altLang="ja-JP" sz="1400">
            <a:effectLst/>
          </a:endParaRPr>
        </a:p>
        <a:p>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115570</xdr:rowOff>
    </xdr:from>
    <xdr:to>
      <xdr:col>82</xdr:col>
      <xdr:colOff>107950</xdr:colOff>
      <xdr:row>41</xdr:row>
      <xdr:rowOff>43724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7342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15801</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4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43724</xdr:rowOff>
    </xdr:from>
    <xdr:to>
      <xdr:col>82</xdr:col>
      <xdr:colOff>196850</xdr:colOff>
      <xdr:row>41</xdr:row>
      <xdr:rowOff>43724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7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30497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115570</xdr:rowOff>
    </xdr:from>
    <xdr:to>
      <xdr:col>82</xdr:col>
      <xdr:colOff>196850</xdr:colOff>
      <xdr:row>33</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30661</xdr:rowOff>
    </xdr:from>
    <xdr:to>
      <xdr:col>82</xdr:col>
      <xdr:colOff>107950</xdr:colOff>
      <xdr:row>37</xdr:row>
      <xdr:rowOff>43724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374311"/>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63335</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0640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46808</xdr:rowOff>
    </xdr:from>
    <xdr:to>
      <xdr:col>82</xdr:col>
      <xdr:colOff>158750</xdr:colOff>
      <xdr:row>36</xdr:row>
      <xdr:rowOff>148408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32294</xdr:rowOff>
    </xdr:from>
    <xdr:to>
      <xdr:col>78</xdr:col>
      <xdr:colOff>69850</xdr:colOff>
      <xdr:row>37</xdr:row>
      <xdr:rowOff>30661</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204494"/>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14151</xdr:rowOff>
    </xdr:from>
    <xdr:to>
      <xdr:col>78</xdr:col>
      <xdr:colOff>120650</xdr:colOff>
      <xdr:row>36</xdr:row>
      <xdr:rowOff>115751</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125928</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955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32294</xdr:rowOff>
    </xdr:from>
    <xdr:to>
      <xdr:col>73</xdr:col>
      <xdr:colOff>180975</xdr:colOff>
      <xdr:row>36</xdr:row>
      <xdr:rowOff>104140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204494"/>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113756</xdr:rowOff>
    </xdr:from>
    <xdr:to>
      <xdr:col>74</xdr:col>
      <xdr:colOff>31750</xdr:colOff>
      <xdr:row>36</xdr:row>
      <xdr:rowOff>43906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54083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88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37</xdr:row>
      <xdr:rowOff>4536</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276340"/>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14151</xdr:rowOff>
    </xdr:from>
    <xdr:to>
      <xdr:col>69</xdr:col>
      <xdr:colOff>142875</xdr:colOff>
      <xdr:row>36</xdr:row>
      <xdr:rowOff>115751</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125928</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955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1089</xdr:rowOff>
    </xdr:from>
    <xdr:to>
      <xdr:col>65</xdr:col>
      <xdr:colOff>53975</xdr:colOff>
      <xdr:row>36</xdr:row>
      <xdr:rowOff>102689</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112866</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942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164374</xdr:rowOff>
    </xdr:from>
    <xdr:to>
      <xdr:col>82</xdr:col>
      <xdr:colOff>158750</xdr:colOff>
      <xdr:row>37</xdr:row>
      <xdr:rowOff>94524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33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136451</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308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151311</xdr:rowOff>
    </xdr:from>
    <xdr:to>
      <xdr:col>78</xdr:col>
      <xdr:colOff>120650</xdr:colOff>
      <xdr:row>37</xdr:row>
      <xdr:rowOff>81461</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32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66238</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40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152944</xdr:rowOff>
    </xdr:from>
    <xdr:to>
      <xdr:col>74</xdr:col>
      <xdr:colOff>31750</xdr:colOff>
      <xdr:row>36</xdr:row>
      <xdr:rowOff>83094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15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67871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24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125186</xdr:rowOff>
    </xdr:from>
    <xdr:to>
      <xdr:col>65</xdr:col>
      <xdr:colOff>53975</xdr:colOff>
      <xdr:row>37</xdr:row>
      <xdr:rowOff>55336</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40113</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38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と同値になっており、その要因として、過疎対策事業債や緊急防災・減災事業債等の元利償還金が増加した一方で、余部鉄橋「空の駅」エレベーター整備事業のために発行した旧合併特例事業債の償還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年度に終了したこと等が挙げられる。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今後も地方債発行額の抑制、繰上償還の実施及び基金の活用も検討しながら財政の健全化に努めていく。　　　</a:t>
          </a:r>
          <a:r>
            <a:rPr kumimoji="1" lang="ja-JP" altLang="ja-JP" sz="1100">
              <a:solidFill>
                <a:schemeClr val="dk1"/>
              </a:solidFill>
              <a:effectLst/>
              <a:latin typeface="+mn-lt"/>
              <a:ea typeface="+mn-ea"/>
              <a:cs typeface="+mn-cs"/>
            </a:rPr>
            <a:t>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94996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00000"/>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83565</xdr:rowOff>
    </xdr:from>
    <xdr:to>
      <xdr:col>24</xdr:col>
      <xdr:colOff>25400</xdr:colOff>
      <xdr:row>79</xdr:row>
      <xdr:rowOff>83565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6281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8145</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3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14987</xdr:rowOff>
    </xdr:from>
    <xdr:to>
      <xdr:col>19</xdr:col>
      <xdr:colOff>187325</xdr:colOff>
      <xdr:row>79</xdr:row>
      <xdr:rowOff>83565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559537"/>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14987</xdr:rowOff>
    </xdr:from>
    <xdr:to>
      <xdr:col>15</xdr:col>
      <xdr:colOff>98425</xdr:colOff>
      <xdr:row>79</xdr:row>
      <xdr:rowOff>115570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559537"/>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158496</xdr:rowOff>
    </xdr:from>
    <xdr:to>
      <xdr:col>15</xdr:col>
      <xdr:colOff>149225</xdr:colOff>
      <xdr:row>77</xdr:row>
      <xdr:rowOff>88646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98823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115570</xdr:rowOff>
    </xdr:from>
    <xdr:to>
      <xdr:col>11</xdr:col>
      <xdr:colOff>9525</xdr:colOff>
      <xdr:row>79</xdr:row>
      <xdr:rowOff>147574</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6601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60198</xdr:rowOff>
    </xdr:from>
    <xdr:to>
      <xdr:col>11</xdr:col>
      <xdr:colOff>60325</xdr:colOff>
      <xdr:row>77</xdr:row>
      <xdr:rowOff>161798</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525</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83058</xdr:rowOff>
    </xdr:from>
    <xdr:to>
      <xdr:col>6</xdr:col>
      <xdr:colOff>171450</xdr:colOff>
      <xdr:row>78</xdr:row>
      <xdr:rowOff>13208</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23385</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32765</xdr:rowOff>
    </xdr:from>
    <xdr:to>
      <xdr:col>24</xdr:col>
      <xdr:colOff>76200</xdr:colOff>
      <xdr:row>79</xdr:row>
      <xdr:rowOff>134365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4842</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32765</xdr:rowOff>
    </xdr:from>
    <xdr:to>
      <xdr:col>20</xdr:col>
      <xdr:colOff>38100</xdr:colOff>
      <xdr:row>79</xdr:row>
      <xdr:rowOff>134365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119142</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663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135637</xdr:rowOff>
    </xdr:from>
    <xdr:to>
      <xdr:col>15</xdr:col>
      <xdr:colOff>149225</xdr:colOff>
      <xdr:row>79</xdr:row>
      <xdr:rowOff>65787</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50564</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64770</xdr:rowOff>
    </xdr:from>
    <xdr:to>
      <xdr:col>11</xdr:col>
      <xdr:colOff>60325</xdr:colOff>
      <xdr:row>79</xdr:row>
      <xdr:rowOff>166370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151147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96774</xdr:rowOff>
    </xdr:from>
    <xdr:to>
      <xdr:col>6</xdr:col>
      <xdr:colOff>171450</xdr:colOff>
      <xdr:row>80</xdr:row>
      <xdr:rowOff>26924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6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11701</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72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年度は、普通交付税の減等による経常一般財源の減や、給与見直しによる人件費の増等の影響により、前年度比で</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ポイントの増加となった。なお、類似団体との乖離が縮まっていることから経常収支比率に占める公債費の割合は減少している。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今後も経常経費の抑制に継続して取り組むとともに、公債費の繰上償還や年度借入総額の抑制などを行い、財政の健全化に努める。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78994</xdr:rowOff>
    </xdr:from>
    <xdr:to>
      <xdr:col>82</xdr:col>
      <xdr:colOff>107950</xdr:colOff>
      <xdr:row>81</xdr:row>
      <xdr:rowOff>28702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94844"/>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165371</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78994</xdr:rowOff>
    </xdr:from>
    <xdr:to>
      <xdr:col>82</xdr:col>
      <xdr:colOff>196850</xdr:colOff>
      <xdr:row>73</xdr:row>
      <xdr:rowOff>78994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65278</xdr:rowOff>
    </xdr:from>
    <xdr:to>
      <xdr:col>82</xdr:col>
      <xdr:colOff>107950</xdr:colOff>
      <xdr:row>76</xdr:row>
      <xdr:rowOff>8128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924028"/>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135145</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65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83566</xdr:rowOff>
    </xdr:from>
    <xdr:to>
      <xdr:col>78</xdr:col>
      <xdr:colOff>69850</xdr:colOff>
      <xdr:row>75</xdr:row>
      <xdr:rowOff>65278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599416"/>
          <a:ext cx="889000" cy="3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108204</xdr:rowOff>
    </xdr:from>
    <xdr:to>
      <xdr:col>78</xdr:col>
      <xdr:colOff>120650</xdr:colOff>
      <xdr:row>77</xdr:row>
      <xdr:rowOff>38354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23131</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83566</xdr:rowOff>
    </xdr:from>
    <xdr:to>
      <xdr:col>73</xdr:col>
      <xdr:colOff>180975</xdr:colOff>
      <xdr:row>74</xdr:row>
      <xdr:rowOff>21844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59941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8128</xdr:rowOff>
    </xdr:from>
    <xdr:to>
      <xdr:col>69</xdr:col>
      <xdr:colOff>92075</xdr:colOff>
      <xdr:row>74</xdr:row>
      <xdr:rowOff>21844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26954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xdr:rowOff>
    </xdr:from>
    <xdr:to>
      <xdr:col>69</xdr:col>
      <xdr:colOff>142875</xdr:colOff>
      <xdr:row>76</xdr:row>
      <xdr:rowOff>113792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0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98569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12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25908</xdr:rowOff>
    </xdr:from>
    <xdr:to>
      <xdr:col>65</xdr:col>
      <xdr:colOff>53975</xdr:colOff>
      <xdr:row>76</xdr:row>
      <xdr:rowOff>127508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112285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128778</xdr:rowOff>
    </xdr:from>
    <xdr:to>
      <xdr:col>82</xdr:col>
      <xdr:colOff>158750</xdr:colOff>
      <xdr:row>76</xdr:row>
      <xdr:rowOff>58928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145305</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83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14478</xdr:rowOff>
    </xdr:from>
    <xdr:to>
      <xdr:col>78</xdr:col>
      <xdr:colOff>120650</xdr:colOff>
      <xdr:row>75</xdr:row>
      <xdr:rowOff>116078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126255</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64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32766</xdr:rowOff>
    </xdr:from>
    <xdr:to>
      <xdr:col>74</xdr:col>
      <xdr:colOff>31750</xdr:colOff>
      <xdr:row>73</xdr:row>
      <xdr:rowOff>134366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54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144543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31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142494</xdr:rowOff>
    </xdr:from>
    <xdr:to>
      <xdr:col>69</xdr:col>
      <xdr:colOff>142875</xdr:colOff>
      <xdr:row>74</xdr:row>
      <xdr:rowOff>72644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65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82821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42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128778</xdr:rowOff>
    </xdr:from>
    <xdr:to>
      <xdr:col>65</xdr:col>
      <xdr:colOff>53975</xdr:colOff>
      <xdr:row>74</xdr:row>
      <xdr:rowOff>58928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6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69105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4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145631</xdr:rowOff>
    </xdr:from>
    <xdr:to>
      <xdr:col>29</xdr:col>
      <xdr:colOff>127000</xdr:colOff>
      <xdr:row>20</xdr:row>
      <xdr:rowOff>79045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9206"/>
          <a:ext cx="0" cy="14764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51122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79045</xdr:rowOff>
    </xdr:from>
    <xdr:to>
      <xdr:col>30</xdr:col>
      <xdr:colOff>25400</xdr:colOff>
      <xdr:row>20</xdr:row>
      <xdr:rowOff>79045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5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60558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145631</xdr:rowOff>
    </xdr:from>
    <xdr:to>
      <xdr:col>30</xdr:col>
      <xdr:colOff>25400</xdr:colOff>
      <xdr:row>11</xdr:row>
      <xdr:rowOff>145631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92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165595</xdr:rowOff>
    </xdr:from>
    <xdr:to>
      <xdr:col>29</xdr:col>
      <xdr:colOff>127000</xdr:colOff>
      <xdr:row>12</xdr:row>
      <xdr:rowOff>76060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099170"/>
          <a:ext cx="647700" cy="81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88142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8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116065</xdr:rowOff>
    </xdr:from>
    <xdr:to>
      <xdr:col>29</xdr:col>
      <xdr:colOff>177800</xdr:colOff>
      <xdr:row>17</xdr:row>
      <xdr:rowOff>46215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6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76060</xdr:rowOff>
    </xdr:from>
    <xdr:to>
      <xdr:col>26</xdr:col>
      <xdr:colOff>50800</xdr:colOff>
      <xdr:row>12</xdr:row>
      <xdr:rowOff>169532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181085"/>
          <a:ext cx="698500" cy="93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157150</xdr:rowOff>
    </xdr:from>
    <xdr:to>
      <xdr:col>26</xdr:col>
      <xdr:colOff>101600</xdr:colOff>
      <xdr:row>17</xdr:row>
      <xdr:rowOff>87300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72077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34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169532</xdr:rowOff>
    </xdr:from>
    <xdr:to>
      <xdr:col>22</xdr:col>
      <xdr:colOff>114300</xdr:colOff>
      <xdr:row>13</xdr:row>
      <xdr:rowOff>73508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274557"/>
          <a:ext cx="698500" cy="754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4305</xdr:rowOff>
    </xdr:from>
    <xdr:to>
      <xdr:col>22</xdr:col>
      <xdr:colOff>165100</xdr:colOff>
      <xdr:row>17</xdr:row>
      <xdr:rowOff>105905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90682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73508</xdr:rowOff>
    </xdr:from>
    <xdr:to>
      <xdr:col>18</xdr:col>
      <xdr:colOff>177800</xdr:colOff>
      <xdr:row>14</xdr:row>
      <xdr:rowOff>36360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349983"/>
          <a:ext cx="698500" cy="134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161417</xdr:rowOff>
    </xdr:from>
    <xdr:to>
      <xdr:col>19</xdr:col>
      <xdr:colOff>38100</xdr:colOff>
      <xdr:row>17</xdr:row>
      <xdr:rowOff>91567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52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76344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38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167932</xdr:rowOff>
    </xdr:from>
    <xdr:to>
      <xdr:col>15</xdr:col>
      <xdr:colOff>101600</xdr:colOff>
      <xdr:row>17</xdr:row>
      <xdr:rowOff>98082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587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82859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4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114795</xdr:rowOff>
    </xdr:from>
    <xdr:to>
      <xdr:col>29</xdr:col>
      <xdr:colOff>177800</xdr:colOff>
      <xdr:row>12</xdr:row>
      <xdr:rowOff>44945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048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41508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1975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25260</xdr:rowOff>
    </xdr:from>
    <xdr:to>
      <xdr:col>26</xdr:col>
      <xdr:colOff>101600</xdr:colOff>
      <xdr:row>12</xdr:row>
      <xdr:rowOff>126860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130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137037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189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118732</xdr:rowOff>
    </xdr:from>
    <xdr:to>
      <xdr:col>22</xdr:col>
      <xdr:colOff>165100</xdr:colOff>
      <xdr:row>13</xdr:row>
      <xdr:rowOff>48882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223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59059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199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22708</xdr:rowOff>
    </xdr:from>
    <xdr:to>
      <xdr:col>19</xdr:col>
      <xdr:colOff>38100</xdr:colOff>
      <xdr:row>13</xdr:row>
      <xdr:rowOff>124308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299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134485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068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157010</xdr:rowOff>
    </xdr:from>
    <xdr:to>
      <xdr:col>15</xdr:col>
      <xdr:colOff>101600</xdr:colOff>
      <xdr:row>14</xdr:row>
      <xdr:rowOff>87160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433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97337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20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32771</xdr:rowOff>
    </xdr:from>
    <xdr:to>
      <xdr:col>29</xdr:col>
      <xdr:colOff>127000</xdr:colOff>
      <xdr:row>38</xdr:row>
      <xdr:rowOff>99340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00221"/>
          <a:ext cx="0" cy="12667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71417</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99340</xdr:rowOff>
    </xdr:from>
    <xdr:to>
      <xdr:col>30</xdr:col>
      <xdr:colOff>25400</xdr:colOff>
      <xdr:row>38</xdr:row>
      <xdr:rowOff>99340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66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119148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4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32771</xdr:rowOff>
    </xdr:from>
    <xdr:to>
      <xdr:col>30</xdr:col>
      <xdr:colOff>25400</xdr:colOff>
      <xdr:row>34</xdr:row>
      <xdr:rowOff>32771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002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124120</xdr:rowOff>
    </xdr:from>
    <xdr:to>
      <xdr:col>29</xdr:col>
      <xdr:colOff>127000</xdr:colOff>
      <xdr:row>34</xdr:row>
      <xdr:rowOff>296164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391570"/>
          <a:ext cx="647700" cy="1720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320426</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930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5449</xdr:rowOff>
    </xdr:from>
    <xdr:to>
      <xdr:col>29</xdr:col>
      <xdr:colOff>177800</xdr:colOff>
      <xdr:row>36</xdr:row>
      <xdr:rowOff>107049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58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296164</xdr:rowOff>
    </xdr:from>
    <xdr:to>
      <xdr:col>26</xdr:col>
      <xdr:colOff>50800</xdr:colOff>
      <xdr:row>35</xdr:row>
      <xdr:rowOff>107272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563614"/>
          <a:ext cx="698500" cy="1540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337513</xdr:rowOff>
    </xdr:from>
    <xdr:to>
      <xdr:col>26</xdr:col>
      <xdr:colOff>101600</xdr:colOff>
      <xdr:row>36</xdr:row>
      <xdr:rowOff>96213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80990</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7034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48819</xdr:rowOff>
    </xdr:from>
    <xdr:to>
      <xdr:col>22</xdr:col>
      <xdr:colOff>114300</xdr:colOff>
      <xdr:row>35</xdr:row>
      <xdr:rowOff>107272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6659169"/>
          <a:ext cx="698500" cy="58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23325</xdr:rowOff>
    </xdr:from>
    <xdr:to>
      <xdr:col>22</xdr:col>
      <xdr:colOff>165100</xdr:colOff>
      <xdr:row>36</xdr:row>
      <xdr:rowOff>124925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109702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6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48819</xdr:rowOff>
    </xdr:from>
    <xdr:to>
      <xdr:col>18</xdr:col>
      <xdr:colOff>177800</xdr:colOff>
      <xdr:row>35</xdr:row>
      <xdr:rowOff>145288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659169"/>
          <a:ext cx="698500" cy="96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302765</xdr:rowOff>
    </xdr:from>
    <xdr:to>
      <xdr:col>19</xdr:col>
      <xdr:colOff>38100</xdr:colOff>
      <xdr:row>36</xdr:row>
      <xdr:rowOff>61465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131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46242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99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296570</xdr:rowOff>
    </xdr:from>
    <xdr:to>
      <xdr:col>15</xdr:col>
      <xdr:colOff>101600</xdr:colOff>
      <xdr:row>36</xdr:row>
      <xdr:rowOff>55270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06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40047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99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73320</xdr:rowOff>
    </xdr:from>
    <xdr:to>
      <xdr:col>29</xdr:col>
      <xdr:colOff>177800</xdr:colOff>
      <xdr:row>34</xdr:row>
      <xdr:rowOff>174920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340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324797</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249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245364</xdr:rowOff>
    </xdr:from>
    <xdr:to>
      <xdr:col>26</xdr:col>
      <xdr:colOff>101600</xdr:colOff>
      <xdr:row>35</xdr:row>
      <xdr:rowOff>4064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512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14241</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281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56472</xdr:rowOff>
    </xdr:from>
    <xdr:to>
      <xdr:col>22</xdr:col>
      <xdr:colOff>165100</xdr:colOff>
      <xdr:row>35</xdr:row>
      <xdr:rowOff>158072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666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168249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43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340919</xdr:rowOff>
    </xdr:from>
    <xdr:to>
      <xdr:col>19</xdr:col>
      <xdr:colOff>38100</xdr:colOff>
      <xdr:row>35</xdr:row>
      <xdr:rowOff>99619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608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109796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37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94488</xdr:rowOff>
    </xdr:from>
    <xdr:to>
      <xdr:col>15</xdr:col>
      <xdr:colOff>101600</xdr:colOff>
      <xdr:row>35</xdr:row>
      <xdr:rowOff>196088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7048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206265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473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15,657
15,470
368.77
16,333,811
15,304,954
657,282
8,235,103
17,709,893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24.1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52268</xdr:rowOff>
    </xdr:from>
    <xdr:to>
      <xdr:col>24</xdr:col>
      <xdr:colOff>62865</xdr:colOff>
      <xdr:row>39</xdr:row>
      <xdr:rowOff>56139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95768"/>
          <a:ext cx="1270" cy="1546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59966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56139</xdr:rowOff>
    </xdr:from>
    <xdr:to>
      <xdr:col>24</xdr:col>
      <xdr:colOff>152400</xdr:colOff>
      <xdr:row>39</xdr:row>
      <xdr:rowOff>56139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170395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52268</xdr:rowOff>
    </xdr:from>
    <xdr:to>
      <xdr:col>24</xdr:col>
      <xdr:colOff>152400</xdr:colOff>
      <xdr:row>30</xdr:row>
      <xdr:rowOff>52268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87503</xdr:rowOff>
    </xdr:from>
    <xdr:to>
      <xdr:col>24</xdr:col>
      <xdr:colOff>63500</xdr:colOff>
      <xdr:row>31</xdr:row>
      <xdr:rowOff>42012</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231003"/>
          <a:ext cx="838200" cy="12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64401</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5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85974</xdr:rowOff>
    </xdr:from>
    <xdr:to>
      <xdr:col>24</xdr:col>
      <xdr:colOff>114300</xdr:colOff>
      <xdr:row>36</xdr:row>
      <xdr:rowOff>16124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8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42012</xdr:rowOff>
    </xdr:from>
    <xdr:to>
      <xdr:col>19</xdr:col>
      <xdr:colOff>177800</xdr:colOff>
      <xdr:row>31</xdr:row>
      <xdr:rowOff>122311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356962"/>
          <a:ext cx="889000" cy="8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115707</xdr:rowOff>
    </xdr:from>
    <xdr:to>
      <xdr:col>20</xdr:col>
      <xdr:colOff>38100</xdr:colOff>
      <xdr:row>36</xdr:row>
      <xdr:rowOff>45857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1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36984</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20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122311</xdr:rowOff>
    </xdr:from>
    <xdr:to>
      <xdr:col>15</xdr:col>
      <xdr:colOff>50800</xdr:colOff>
      <xdr:row>32</xdr:row>
      <xdr:rowOff>19868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437261"/>
          <a:ext cx="889000" cy="6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117094</xdr:rowOff>
    </xdr:from>
    <xdr:to>
      <xdr:col>15</xdr:col>
      <xdr:colOff>101600</xdr:colOff>
      <xdr:row>36</xdr:row>
      <xdr:rowOff>47244</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1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38371</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21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19868</xdr:rowOff>
    </xdr:from>
    <xdr:to>
      <xdr:col>10</xdr:col>
      <xdr:colOff>114300</xdr:colOff>
      <xdr:row>34</xdr:row>
      <xdr:rowOff>94239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506268"/>
          <a:ext cx="889000" cy="41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111166</xdr:rowOff>
    </xdr:from>
    <xdr:to>
      <xdr:col>10</xdr:col>
      <xdr:colOff>165100</xdr:colOff>
      <xdr:row>36</xdr:row>
      <xdr:rowOff>41316</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11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32443</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20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81692</xdr:rowOff>
    </xdr:from>
    <xdr:to>
      <xdr:col>6</xdr:col>
      <xdr:colOff>38100</xdr:colOff>
      <xdr:row>37</xdr:row>
      <xdr:rowOff>11842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53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2969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346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36703</xdr:rowOff>
    </xdr:from>
    <xdr:to>
      <xdr:col>24</xdr:col>
      <xdr:colOff>114300</xdr:colOff>
      <xdr:row>30</xdr:row>
      <xdr:rowOff>138303</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18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125945</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097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162662</xdr:rowOff>
    </xdr:from>
    <xdr:to>
      <xdr:col>20</xdr:col>
      <xdr:colOff>38100</xdr:colOff>
      <xdr:row>31</xdr:row>
      <xdr:rowOff>92812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30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109339</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081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71511</xdr:rowOff>
    </xdr:from>
    <xdr:to>
      <xdr:col>15</xdr:col>
      <xdr:colOff>101600</xdr:colOff>
      <xdr:row>32</xdr:row>
      <xdr:rowOff>1661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3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18188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16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140518</xdr:rowOff>
    </xdr:from>
    <xdr:to>
      <xdr:col>10</xdr:col>
      <xdr:colOff>165100</xdr:colOff>
      <xdr:row>32</xdr:row>
      <xdr:rowOff>70668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45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87195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23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43439</xdr:rowOff>
    </xdr:from>
    <xdr:to>
      <xdr:col>6</xdr:col>
      <xdr:colOff>38100</xdr:colOff>
      <xdr:row>34</xdr:row>
      <xdr:rowOff>145039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87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161566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647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3711</xdr:rowOff>
    </xdr:from>
    <xdr:to>
      <xdr:col>24</xdr:col>
      <xdr:colOff>62865</xdr:colOff>
      <xdr:row>58</xdr:row>
      <xdr:rowOff>149110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576211"/>
          <a:ext cx="1270" cy="151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152937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149110</xdr:rowOff>
    </xdr:from>
    <xdr:to>
      <xdr:col>24</xdr:col>
      <xdr:colOff>152400</xdr:colOff>
      <xdr:row>58</xdr:row>
      <xdr:rowOff>149110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9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121838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35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3711</xdr:rowOff>
    </xdr:from>
    <xdr:to>
      <xdr:col>24</xdr:col>
      <xdr:colOff>152400</xdr:colOff>
      <xdr:row>50</xdr:row>
      <xdr:rowOff>3711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5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53271</xdr:rowOff>
    </xdr:from>
    <xdr:to>
      <xdr:col>24</xdr:col>
      <xdr:colOff>63500</xdr:colOff>
      <xdr:row>55</xdr:row>
      <xdr:rowOff>81480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483021"/>
          <a:ext cx="838200" cy="2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158703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588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8826</xdr:rowOff>
    </xdr:from>
    <xdr:to>
      <xdr:col>24</xdr:col>
      <xdr:colOff>114300</xdr:colOff>
      <xdr:row>56</xdr:row>
      <xdr:rowOff>110426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1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81480</xdr:rowOff>
    </xdr:from>
    <xdr:to>
      <xdr:col>19</xdr:col>
      <xdr:colOff>177800</xdr:colOff>
      <xdr:row>55</xdr:row>
      <xdr:rowOff>130410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511230"/>
          <a:ext cx="889000" cy="4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2197</xdr:rowOff>
    </xdr:from>
    <xdr:to>
      <xdr:col>20</xdr:col>
      <xdr:colOff>38100</xdr:colOff>
      <xdr:row>56</xdr:row>
      <xdr:rowOff>103797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0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94924</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69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51790</xdr:rowOff>
    </xdr:from>
    <xdr:to>
      <xdr:col>15</xdr:col>
      <xdr:colOff>50800</xdr:colOff>
      <xdr:row>55</xdr:row>
      <xdr:rowOff>130410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481540"/>
          <a:ext cx="889000" cy="7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74434</xdr:rowOff>
    </xdr:from>
    <xdr:to>
      <xdr:col>15</xdr:col>
      <xdr:colOff>101600</xdr:colOff>
      <xdr:row>57</xdr:row>
      <xdr:rowOff>4584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7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167161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76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51790</xdr:rowOff>
    </xdr:from>
    <xdr:to>
      <xdr:col>10</xdr:col>
      <xdr:colOff>114300</xdr:colOff>
      <xdr:row>55</xdr:row>
      <xdr:rowOff>71056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481540"/>
          <a:ext cx="889000" cy="1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63964</xdr:rowOff>
    </xdr:from>
    <xdr:to>
      <xdr:col>10</xdr:col>
      <xdr:colOff>165100</xdr:colOff>
      <xdr:row>56</xdr:row>
      <xdr:rowOff>165564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6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156691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75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95164</xdr:rowOff>
    </xdr:from>
    <xdr:to>
      <xdr:col>6</xdr:col>
      <xdr:colOff>38100</xdr:colOff>
      <xdr:row>57</xdr:row>
      <xdr:rowOff>25314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9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16441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78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2471</xdr:rowOff>
    </xdr:from>
    <xdr:to>
      <xdr:col>24</xdr:col>
      <xdr:colOff>114300</xdr:colOff>
      <xdr:row>55</xdr:row>
      <xdr:rowOff>104071</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43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25348</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283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30680</xdr:rowOff>
    </xdr:from>
    <xdr:to>
      <xdr:col>20</xdr:col>
      <xdr:colOff>38100</xdr:colOff>
      <xdr:row>55</xdr:row>
      <xdr:rowOff>132280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46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148807</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235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79610</xdr:rowOff>
    </xdr:from>
    <xdr:to>
      <xdr:col>15</xdr:col>
      <xdr:colOff>101600</xdr:colOff>
      <xdr:row>56</xdr:row>
      <xdr:rowOff>9760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5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26287</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284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990</xdr:rowOff>
    </xdr:from>
    <xdr:to>
      <xdr:col>10</xdr:col>
      <xdr:colOff>165100</xdr:colOff>
      <xdr:row>55</xdr:row>
      <xdr:rowOff>102590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4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119117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205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20256</xdr:rowOff>
    </xdr:from>
    <xdr:to>
      <xdr:col>6</xdr:col>
      <xdr:colOff>38100</xdr:colOff>
      <xdr:row>55</xdr:row>
      <xdr:rowOff>121856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45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138383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22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99626</xdr:rowOff>
    </xdr:from>
    <xdr:to>
      <xdr:col>24</xdr:col>
      <xdr:colOff>62865</xdr:colOff>
      <xdr:row>78</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01126"/>
          <a:ext cx="1270" cy="141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46303</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99626</xdr:rowOff>
    </xdr:from>
    <xdr:to>
      <xdr:col>24</xdr:col>
      <xdr:colOff>152400</xdr:colOff>
      <xdr:row>70</xdr:row>
      <xdr:rowOff>99626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0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117823</xdr:rowOff>
    </xdr:from>
    <xdr:to>
      <xdr:col>24</xdr:col>
      <xdr:colOff>63500</xdr:colOff>
      <xdr:row>76</xdr:row>
      <xdr:rowOff>30612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2976573"/>
          <a:ext cx="838200" cy="8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39141</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240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60714</xdr:rowOff>
    </xdr:from>
    <xdr:to>
      <xdr:col>24</xdr:col>
      <xdr:colOff>114300</xdr:colOff>
      <xdr:row>77</xdr:row>
      <xdr:rowOff>162314</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82390</xdr:rowOff>
    </xdr:from>
    <xdr:to>
      <xdr:col>19</xdr:col>
      <xdr:colOff>177800</xdr:colOff>
      <xdr:row>75</xdr:row>
      <xdr:rowOff>117823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2769690"/>
          <a:ext cx="889000" cy="20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65080</xdr:rowOff>
    </xdr:from>
    <xdr:to>
      <xdr:col>20</xdr:col>
      <xdr:colOff>38100</xdr:colOff>
      <xdr:row>77</xdr:row>
      <xdr:rowOff>166680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157807</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3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82390</xdr:rowOff>
    </xdr:from>
    <xdr:to>
      <xdr:col>15</xdr:col>
      <xdr:colOff>50800</xdr:colOff>
      <xdr:row>75</xdr:row>
      <xdr:rowOff>81979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2769690"/>
          <a:ext cx="889000" cy="17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63571</xdr:rowOff>
    </xdr:from>
    <xdr:to>
      <xdr:col>15</xdr:col>
      <xdr:colOff>101600</xdr:colOff>
      <xdr:row>77</xdr:row>
      <xdr:rowOff>165171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156298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35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81979</xdr:rowOff>
    </xdr:from>
    <xdr:to>
      <xdr:col>10</xdr:col>
      <xdr:colOff>114300</xdr:colOff>
      <xdr:row>77</xdr:row>
      <xdr:rowOff>106987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2940729"/>
          <a:ext cx="889000" cy="36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44186</xdr:rowOff>
    </xdr:from>
    <xdr:to>
      <xdr:col>10</xdr:col>
      <xdr:colOff>165100</xdr:colOff>
      <xdr:row>77</xdr:row>
      <xdr:rowOff>145786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45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136913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33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116811</xdr:rowOff>
    </xdr:from>
    <xdr:to>
      <xdr:col>6</xdr:col>
      <xdr:colOff>38100</xdr:colOff>
      <xdr:row>78</xdr:row>
      <xdr:rowOff>46961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1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38088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41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151262</xdr:rowOff>
    </xdr:from>
    <xdr:to>
      <xdr:col>24</xdr:col>
      <xdr:colOff>114300</xdr:colOff>
      <xdr:row>76</xdr:row>
      <xdr:rowOff>81412</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01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2689</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286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67023</xdr:rowOff>
    </xdr:from>
    <xdr:to>
      <xdr:col>20</xdr:col>
      <xdr:colOff>38100</xdr:colOff>
      <xdr:row>75</xdr:row>
      <xdr:rowOff>168622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292577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13700</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270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31590</xdr:rowOff>
    </xdr:from>
    <xdr:to>
      <xdr:col>15</xdr:col>
      <xdr:colOff>101600</xdr:colOff>
      <xdr:row>74</xdr:row>
      <xdr:rowOff>133190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271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149717</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249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31179</xdr:rowOff>
    </xdr:from>
    <xdr:to>
      <xdr:col>10</xdr:col>
      <xdr:colOff>165100</xdr:colOff>
      <xdr:row>75</xdr:row>
      <xdr:rowOff>132779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288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149306</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52111" y="1266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56187</xdr:rowOff>
    </xdr:from>
    <xdr:to>
      <xdr:col>6</xdr:col>
      <xdr:colOff>38100</xdr:colOff>
      <xdr:row>77</xdr:row>
      <xdr:rowOff>157787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25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2864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03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158859</xdr:rowOff>
    </xdr:from>
    <xdr:to>
      <xdr:col>24</xdr:col>
      <xdr:colOff>62865</xdr:colOff>
      <xdr:row>98</xdr:row>
      <xdr:rowOff>167904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89359"/>
          <a:ext cx="1270" cy="138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281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7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167904</xdr:rowOff>
    </xdr:from>
    <xdr:to>
      <xdr:col>24</xdr:col>
      <xdr:colOff>152400</xdr:colOff>
      <xdr:row>98</xdr:row>
      <xdr:rowOff>167904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105536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6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158859</xdr:rowOff>
    </xdr:from>
    <xdr:to>
      <xdr:col>24</xdr:col>
      <xdr:colOff>152400</xdr:colOff>
      <xdr:row>90</xdr:row>
      <xdr:rowOff>158859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8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17345</xdr:rowOff>
    </xdr:from>
    <xdr:to>
      <xdr:col>24</xdr:col>
      <xdr:colOff>63500</xdr:colOff>
      <xdr:row>96</xdr:row>
      <xdr:rowOff>56728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476545"/>
          <a:ext cx="838200" cy="3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49914</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166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27037</xdr:rowOff>
    </xdr:from>
    <xdr:to>
      <xdr:col>24</xdr:col>
      <xdr:colOff>114300</xdr:colOff>
      <xdr:row>95</xdr:row>
      <xdr:rowOff>128637</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117069</xdr:rowOff>
    </xdr:from>
    <xdr:to>
      <xdr:col>19</xdr:col>
      <xdr:colOff>177800</xdr:colOff>
      <xdr:row>96</xdr:row>
      <xdr:rowOff>56728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404819"/>
          <a:ext cx="889000" cy="11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121514</xdr:rowOff>
    </xdr:from>
    <xdr:to>
      <xdr:col>20</xdr:col>
      <xdr:colOff>38100</xdr:colOff>
      <xdr:row>96</xdr:row>
      <xdr:rowOff>51664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68191</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1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117069</xdr:rowOff>
    </xdr:from>
    <xdr:to>
      <xdr:col>15</xdr:col>
      <xdr:colOff>50800</xdr:colOff>
      <xdr:row>97</xdr:row>
      <xdr:rowOff>22744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404819"/>
          <a:ext cx="889000" cy="24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19134</xdr:rowOff>
    </xdr:from>
    <xdr:to>
      <xdr:col>15</xdr:col>
      <xdr:colOff>101600</xdr:colOff>
      <xdr:row>95</xdr:row>
      <xdr:rowOff>120734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137261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08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22744</xdr:rowOff>
    </xdr:from>
    <xdr:to>
      <xdr:col>10</xdr:col>
      <xdr:colOff>114300</xdr:colOff>
      <xdr:row>97</xdr:row>
      <xdr:rowOff>69258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653394"/>
          <a:ext cx="889000" cy="4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41002</xdr:rowOff>
    </xdr:from>
    <xdr:to>
      <xdr:col>10</xdr:col>
      <xdr:colOff>165100</xdr:colOff>
      <xdr:row>97</xdr:row>
      <xdr:rowOff>142602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7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133729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76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47665</xdr:rowOff>
    </xdr:from>
    <xdr:to>
      <xdr:col>6</xdr:col>
      <xdr:colOff>38100</xdr:colOff>
      <xdr:row>97</xdr:row>
      <xdr:rowOff>149265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7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140392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77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137995</xdr:rowOff>
    </xdr:from>
    <xdr:to>
      <xdr:col>24</xdr:col>
      <xdr:colOff>114300</xdr:colOff>
      <xdr:row>96</xdr:row>
      <xdr:rowOff>68145</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42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116422</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40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5928</xdr:rowOff>
    </xdr:from>
    <xdr:to>
      <xdr:col>20</xdr:col>
      <xdr:colOff>38100</xdr:colOff>
      <xdr:row>96</xdr:row>
      <xdr:rowOff>107528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98655</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55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66269</xdr:rowOff>
    </xdr:from>
    <xdr:to>
      <xdr:col>15</xdr:col>
      <xdr:colOff>101600</xdr:colOff>
      <xdr:row>95</xdr:row>
      <xdr:rowOff>167869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35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158996</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44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143394</xdr:rowOff>
    </xdr:from>
    <xdr:to>
      <xdr:col>10</xdr:col>
      <xdr:colOff>165100</xdr:colOff>
      <xdr:row>97</xdr:row>
      <xdr:rowOff>73544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60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90071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37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18458</xdr:rowOff>
    </xdr:from>
    <xdr:to>
      <xdr:col>6</xdr:col>
      <xdr:colOff>38100</xdr:colOff>
      <xdr:row>97</xdr:row>
      <xdr:rowOff>120058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64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136585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42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18368</xdr:rowOff>
    </xdr:from>
    <xdr:to>
      <xdr:col>54</xdr:col>
      <xdr:colOff>189865</xdr:colOff>
      <xdr:row>37</xdr:row>
      <xdr:rowOff>129299</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504768"/>
          <a:ext cx="1270" cy="96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133126</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7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129299</xdr:rowOff>
    </xdr:from>
    <xdr:to>
      <xdr:col>55</xdr:col>
      <xdr:colOff>88900</xdr:colOff>
      <xdr:row>37</xdr:row>
      <xdr:rowOff>129299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72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136495</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27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18368</xdr:rowOff>
    </xdr:from>
    <xdr:to>
      <xdr:col>55</xdr:col>
      <xdr:colOff>88900</xdr:colOff>
      <xdr:row>32</xdr:row>
      <xdr:rowOff>18368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504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41946</xdr:rowOff>
    </xdr:from>
    <xdr:to>
      <xdr:col>55</xdr:col>
      <xdr:colOff>0</xdr:colOff>
      <xdr:row>33</xdr:row>
      <xdr:rowOff>79464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5699796"/>
          <a:ext cx="838200" cy="3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137539</xdr:rowOff>
    </xdr:from>
    <xdr:ext cx="534377"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138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159112</xdr:rowOff>
    </xdr:from>
    <xdr:to>
      <xdr:col>55</xdr:col>
      <xdr:colOff>50800</xdr:colOff>
      <xdr:row>36</xdr:row>
      <xdr:rowOff>89262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1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79464</xdr:rowOff>
    </xdr:from>
    <xdr:to>
      <xdr:col>50</xdr:col>
      <xdr:colOff>114300</xdr:colOff>
      <xdr:row>34</xdr:row>
      <xdr:rowOff>34348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5737314"/>
          <a:ext cx="889000" cy="12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161361</xdr:rowOff>
    </xdr:from>
    <xdr:to>
      <xdr:col>50</xdr:col>
      <xdr:colOff>165100</xdr:colOff>
      <xdr:row>36</xdr:row>
      <xdr:rowOff>91511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82638</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625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45083</xdr:rowOff>
    </xdr:from>
    <xdr:to>
      <xdr:col>45</xdr:col>
      <xdr:colOff>177800</xdr:colOff>
      <xdr:row>34</xdr:row>
      <xdr:rowOff>34348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5360033"/>
          <a:ext cx="889000" cy="50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34589</xdr:rowOff>
    </xdr:from>
    <xdr:to>
      <xdr:col>46</xdr:col>
      <xdr:colOff>38100</xdr:colOff>
      <xdr:row>36</xdr:row>
      <xdr:rowOff>136189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127316</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29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45083</xdr:rowOff>
    </xdr:from>
    <xdr:to>
      <xdr:col>41</xdr:col>
      <xdr:colOff>50800</xdr:colOff>
      <xdr:row>34</xdr:row>
      <xdr:rowOff>171311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5360033"/>
          <a:ext cx="889000" cy="640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47203</xdr:rowOff>
    </xdr:from>
    <xdr:to>
      <xdr:col>41</xdr:col>
      <xdr:colOff>101600</xdr:colOff>
      <xdr:row>33</xdr:row>
      <xdr:rowOff>148803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570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139930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61795" y="5797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24051</xdr:rowOff>
    </xdr:from>
    <xdr:to>
      <xdr:col>36</xdr:col>
      <xdr:colOff>165100</xdr:colOff>
      <xdr:row>36</xdr:row>
      <xdr:rowOff>125651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19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116778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28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162596</xdr:rowOff>
    </xdr:from>
    <xdr:to>
      <xdr:col>55</xdr:col>
      <xdr:colOff>50800</xdr:colOff>
      <xdr:row>33</xdr:row>
      <xdr:rowOff>92746</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564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14023</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5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28664</xdr:rowOff>
    </xdr:from>
    <xdr:to>
      <xdr:col>50</xdr:col>
      <xdr:colOff>165100</xdr:colOff>
      <xdr:row>33</xdr:row>
      <xdr:rowOff>130264</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568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146791</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39795" y="546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154998</xdr:rowOff>
    </xdr:from>
    <xdr:to>
      <xdr:col>46</xdr:col>
      <xdr:colOff>38100</xdr:colOff>
      <xdr:row>34</xdr:row>
      <xdr:rowOff>85148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581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101675</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50795" y="5588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165733</xdr:rowOff>
    </xdr:from>
    <xdr:to>
      <xdr:col>41</xdr:col>
      <xdr:colOff>101600</xdr:colOff>
      <xdr:row>31</xdr:row>
      <xdr:rowOff>95883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530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112410</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5084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120511</xdr:rowOff>
    </xdr:from>
    <xdr:to>
      <xdr:col>36</xdr:col>
      <xdr:colOff>165100</xdr:colOff>
      <xdr:row>35</xdr:row>
      <xdr:rowOff>50661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594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67188</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672795" y="5725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111590</xdr:rowOff>
    </xdr:from>
    <xdr:to>
      <xdr:col>54</xdr:col>
      <xdr:colOff>189865</xdr:colOff>
      <xdr:row>58</xdr:row>
      <xdr:rowOff>89606</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84090"/>
          <a:ext cx="1270" cy="134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93433</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3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89606</xdr:rowOff>
    </xdr:from>
    <xdr:to>
      <xdr:col>55</xdr:col>
      <xdr:colOff>88900</xdr:colOff>
      <xdr:row>58</xdr:row>
      <xdr:rowOff>89606</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3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58267</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5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111590</xdr:rowOff>
    </xdr:from>
    <xdr:to>
      <xdr:col>55</xdr:col>
      <xdr:colOff>88900</xdr:colOff>
      <xdr:row>50</xdr:row>
      <xdr:rowOff>111590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84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105402</xdr:rowOff>
    </xdr:from>
    <xdr:to>
      <xdr:col>55</xdr:col>
      <xdr:colOff>0</xdr:colOff>
      <xdr:row>55</xdr:row>
      <xdr:rowOff>151161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9535152"/>
          <a:ext cx="838200" cy="4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141050</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570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162623</xdr:rowOff>
    </xdr:from>
    <xdr:to>
      <xdr:col>55</xdr:col>
      <xdr:colOff>50800</xdr:colOff>
      <xdr:row>56</xdr:row>
      <xdr:rowOff>92773</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4132</xdr:rowOff>
    </xdr:from>
    <xdr:to>
      <xdr:col>50</xdr:col>
      <xdr:colOff>114300</xdr:colOff>
      <xdr:row>55</xdr:row>
      <xdr:rowOff>105402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9262432"/>
          <a:ext cx="889000" cy="27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1415</xdr:rowOff>
    </xdr:from>
    <xdr:to>
      <xdr:col>50</xdr:col>
      <xdr:colOff>165100</xdr:colOff>
      <xdr:row>56</xdr:row>
      <xdr:rowOff>103015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94142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69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143213</xdr:rowOff>
    </xdr:from>
    <xdr:to>
      <xdr:col>45</xdr:col>
      <xdr:colOff>177800</xdr:colOff>
      <xdr:row>54</xdr:row>
      <xdr:rowOff>4132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058613"/>
          <a:ext cx="889000" cy="20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97183</xdr:rowOff>
    </xdr:from>
    <xdr:to>
      <xdr:col>46</xdr:col>
      <xdr:colOff>38100</xdr:colOff>
      <xdr:row>56</xdr:row>
      <xdr:rowOff>27333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18460</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61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143213</xdr:rowOff>
    </xdr:from>
    <xdr:to>
      <xdr:col>41</xdr:col>
      <xdr:colOff>50800</xdr:colOff>
      <xdr:row>54</xdr:row>
      <xdr:rowOff>67432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058613"/>
          <a:ext cx="889000" cy="26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35872</xdr:rowOff>
    </xdr:from>
    <xdr:to>
      <xdr:col>41</xdr:col>
      <xdr:colOff>101600</xdr:colOff>
      <xdr:row>55</xdr:row>
      <xdr:rowOff>137472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46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128599</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55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46205</xdr:rowOff>
    </xdr:from>
    <xdr:to>
      <xdr:col>36</xdr:col>
      <xdr:colOff>165100</xdr:colOff>
      <xdr:row>55</xdr:row>
      <xdr:rowOff>147805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47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138932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56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100361</xdr:rowOff>
    </xdr:from>
    <xdr:to>
      <xdr:col>55</xdr:col>
      <xdr:colOff>50800</xdr:colOff>
      <xdr:row>56</xdr:row>
      <xdr:rowOff>30511</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53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123238</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38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54602</xdr:rowOff>
    </xdr:from>
    <xdr:to>
      <xdr:col>50</xdr:col>
      <xdr:colOff>165100</xdr:colOff>
      <xdr:row>55</xdr:row>
      <xdr:rowOff>156202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48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1279</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25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124782</xdr:rowOff>
    </xdr:from>
    <xdr:to>
      <xdr:col>46</xdr:col>
      <xdr:colOff>38100</xdr:colOff>
      <xdr:row>54</xdr:row>
      <xdr:rowOff>54932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21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71459</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50795" y="898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92413</xdr:rowOff>
    </xdr:from>
    <xdr:to>
      <xdr:col>41</xdr:col>
      <xdr:colOff>101600</xdr:colOff>
      <xdr:row>53</xdr:row>
      <xdr:rowOff>22563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00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39090</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878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16632</xdr:rowOff>
    </xdr:from>
    <xdr:to>
      <xdr:col>36</xdr:col>
      <xdr:colOff>165100</xdr:colOff>
      <xdr:row>54</xdr:row>
      <xdr:rowOff>118232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27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134759</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672795" y="9050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16885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89835"/>
          <a:ext cx="1270" cy="139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135012</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6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16885</xdr:rowOff>
    </xdr:from>
    <xdr:to>
      <xdr:col>55</xdr:col>
      <xdr:colOff>88900</xdr:colOff>
      <xdr:row>71</xdr:row>
      <xdr:rowOff>16885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8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33934</xdr:rowOff>
    </xdr:from>
    <xdr:to>
      <xdr:col>55</xdr:col>
      <xdr:colOff>0</xdr:colOff>
      <xdr:row>78</xdr:row>
      <xdr:rowOff>50851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407034"/>
          <a:ext cx="8382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98138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1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75261</xdr:rowOff>
    </xdr:from>
    <xdr:to>
      <xdr:col>55</xdr:col>
      <xdr:colOff>50800</xdr:colOff>
      <xdr:row>78</xdr:row>
      <xdr:rowOff>5411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33934</xdr:rowOff>
    </xdr:from>
    <xdr:to>
      <xdr:col>50</xdr:col>
      <xdr:colOff>114300</xdr:colOff>
      <xdr:row>78</xdr:row>
      <xdr:rowOff>148710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407034"/>
          <a:ext cx="889000" cy="114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70059</xdr:rowOff>
    </xdr:from>
    <xdr:to>
      <xdr:col>50</xdr:col>
      <xdr:colOff>165100</xdr:colOff>
      <xdr:row>78</xdr:row>
      <xdr:rowOff>209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16736</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04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75025</xdr:rowOff>
    </xdr:from>
    <xdr:to>
      <xdr:col>45</xdr:col>
      <xdr:colOff>177800</xdr:colOff>
      <xdr:row>78</xdr:row>
      <xdr:rowOff>148710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448125"/>
          <a:ext cx="889000" cy="7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163043</xdr:rowOff>
    </xdr:from>
    <xdr:to>
      <xdr:col>46</xdr:col>
      <xdr:colOff>38100</xdr:colOff>
      <xdr:row>77</xdr:row>
      <xdr:rowOff>93193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109720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75025</xdr:rowOff>
    </xdr:from>
    <xdr:to>
      <xdr:col>41</xdr:col>
      <xdr:colOff>50800</xdr:colOff>
      <xdr:row>78</xdr:row>
      <xdr:rowOff>147396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448125"/>
          <a:ext cx="889000" cy="7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66460</xdr:rowOff>
    </xdr:from>
    <xdr:to>
      <xdr:col>41</xdr:col>
      <xdr:colOff>101600</xdr:colOff>
      <xdr:row>77</xdr:row>
      <xdr:rowOff>168060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2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13137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04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67526</xdr:rowOff>
    </xdr:from>
    <xdr:to>
      <xdr:col>36</xdr:col>
      <xdr:colOff>165100</xdr:colOff>
      <xdr:row>75</xdr:row>
      <xdr:rowOff>169126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292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14203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70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51</xdr:rowOff>
    </xdr:from>
    <xdr:to>
      <xdr:col>55</xdr:col>
      <xdr:colOff>50800</xdr:colOff>
      <xdr:row>78</xdr:row>
      <xdr:rowOff>101651</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7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149928</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35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154584</xdr:rowOff>
    </xdr:from>
    <xdr:to>
      <xdr:col>50</xdr:col>
      <xdr:colOff>165100</xdr:colOff>
      <xdr:row>78</xdr:row>
      <xdr:rowOff>84734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5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75861</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448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97910</xdr:rowOff>
    </xdr:from>
    <xdr:to>
      <xdr:col>46</xdr:col>
      <xdr:colOff>38100</xdr:colOff>
      <xdr:row>79</xdr:row>
      <xdr:rowOff>28060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7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19187</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56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24225</xdr:rowOff>
    </xdr:from>
    <xdr:to>
      <xdr:col>41</xdr:col>
      <xdr:colOff>101600</xdr:colOff>
      <xdr:row>78</xdr:row>
      <xdr:rowOff>125825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9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116952</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49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96596</xdr:rowOff>
    </xdr:from>
    <xdr:to>
      <xdr:col>36</xdr:col>
      <xdr:colOff>165100</xdr:colOff>
      <xdr:row>79</xdr:row>
      <xdr:rowOff>26746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6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17873</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562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17900</xdr:rowOff>
    </xdr:from>
    <xdr:to>
      <xdr:col>54</xdr:col>
      <xdr:colOff>189865</xdr:colOff>
      <xdr:row>99</xdr:row>
      <xdr:rowOff>15788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48400"/>
          <a:ext cx="1270" cy="1540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19615</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9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15788</xdr:rowOff>
    </xdr:from>
    <xdr:to>
      <xdr:col>55</xdr:col>
      <xdr:colOff>88900</xdr:colOff>
      <xdr:row>99</xdr:row>
      <xdr:rowOff>15788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89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136027</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2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17900</xdr:rowOff>
    </xdr:from>
    <xdr:to>
      <xdr:col>55</xdr:col>
      <xdr:colOff>88900</xdr:colOff>
      <xdr:row>90</xdr:row>
      <xdr:rowOff>17900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4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82288</xdr:rowOff>
    </xdr:from>
    <xdr:to>
      <xdr:col>55</xdr:col>
      <xdr:colOff>0</xdr:colOff>
      <xdr:row>95</xdr:row>
      <xdr:rowOff>124623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370038"/>
          <a:ext cx="838200" cy="4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64084</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523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85657</xdr:rowOff>
    </xdr:from>
    <xdr:to>
      <xdr:col>55</xdr:col>
      <xdr:colOff>50800</xdr:colOff>
      <xdr:row>97</xdr:row>
      <xdr:rowOff>15807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4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85108</xdr:rowOff>
    </xdr:from>
    <xdr:to>
      <xdr:col>50</xdr:col>
      <xdr:colOff>114300</xdr:colOff>
      <xdr:row>95</xdr:row>
      <xdr:rowOff>124623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029958"/>
          <a:ext cx="889000" cy="38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100874</xdr:rowOff>
    </xdr:from>
    <xdr:to>
      <xdr:col>50</xdr:col>
      <xdr:colOff>165100</xdr:colOff>
      <xdr:row>97</xdr:row>
      <xdr:rowOff>31024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6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22151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65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71588</xdr:rowOff>
    </xdr:from>
    <xdr:to>
      <xdr:col>45</xdr:col>
      <xdr:colOff>177800</xdr:colOff>
      <xdr:row>93</xdr:row>
      <xdr:rowOff>85108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016438"/>
          <a:ext cx="889000" cy="1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47915</xdr:rowOff>
    </xdr:from>
    <xdr:to>
      <xdr:col>46</xdr:col>
      <xdr:colOff>38100</xdr:colOff>
      <xdr:row>96</xdr:row>
      <xdr:rowOff>149515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0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140642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59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71588</xdr:rowOff>
    </xdr:from>
    <xdr:to>
      <xdr:col>41</xdr:col>
      <xdr:colOff>50800</xdr:colOff>
      <xdr:row>93</xdr:row>
      <xdr:rowOff>71774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016438"/>
          <a:ext cx="889000" cy="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98022</xdr:rowOff>
    </xdr:from>
    <xdr:to>
      <xdr:col>41</xdr:col>
      <xdr:colOff>101600</xdr:colOff>
      <xdr:row>96</xdr:row>
      <xdr:rowOff>28172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38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19299</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47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128099</xdr:rowOff>
    </xdr:from>
    <xdr:to>
      <xdr:col>36</xdr:col>
      <xdr:colOff>165100</xdr:colOff>
      <xdr:row>97</xdr:row>
      <xdr:rowOff>58249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8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49376</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68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31488</xdr:rowOff>
    </xdr:from>
    <xdr:to>
      <xdr:col>55</xdr:col>
      <xdr:colOff>50800</xdr:colOff>
      <xdr:row>95</xdr:row>
      <xdr:rowOff>133088</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31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54365</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17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73823</xdr:rowOff>
    </xdr:from>
    <xdr:to>
      <xdr:col>50</xdr:col>
      <xdr:colOff>165100</xdr:colOff>
      <xdr:row>96</xdr:row>
      <xdr:rowOff>3973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36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20500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13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34308</xdr:rowOff>
    </xdr:from>
    <xdr:to>
      <xdr:col>46</xdr:col>
      <xdr:colOff>38100</xdr:colOff>
      <xdr:row>93</xdr:row>
      <xdr:rowOff>135908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597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152435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575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20788</xdr:rowOff>
    </xdr:from>
    <xdr:to>
      <xdr:col>41</xdr:col>
      <xdr:colOff>101600</xdr:colOff>
      <xdr:row>93</xdr:row>
      <xdr:rowOff>122388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59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138915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574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20974</xdr:rowOff>
    </xdr:from>
    <xdr:to>
      <xdr:col>36</xdr:col>
      <xdr:colOff>165100</xdr:colOff>
      <xdr:row>93</xdr:row>
      <xdr:rowOff>122574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596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139101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574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104191</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247691"/>
          <a:ext cx="1269" cy="153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50868</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02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104191</xdr:rowOff>
    </xdr:from>
    <xdr:to>
      <xdr:col>86</xdr:col>
      <xdr:colOff>25400</xdr:colOff>
      <xdr:row>30</xdr:row>
      <xdr:rowOff>104191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247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41739</xdr:rowOff>
    </xdr:from>
    <xdr:to>
      <xdr:col>85</xdr:col>
      <xdr:colOff>127000</xdr:colOff>
      <xdr:row>39</xdr:row>
      <xdr:rowOff>29961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5481300" y="6556839"/>
          <a:ext cx="838200" cy="15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139020</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654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160593</xdr:rowOff>
    </xdr:from>
    <xdr:to>
      <xdr:col>85</xdr:col>
      <xdr:colOff>177800</xdr:colOff>
      <xdr:row>39</xdr:row>
      <xdr:rowOff>90743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7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29961</xdr:rowOff>
    </xdr:from>
    <xdr:to>
      <xdr:col>81</xdr:col>
      <xdr:colOff>50800</xdr:colOff>
      <xdr:row>39</xdr:row>
      <xdr:rowOff>48369</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4592300" y="6716511"/>
          <a:ext cx="889000" cy="1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171228</xdr:rowOff>
    </xdr:from>
    <xdr:to>
      <xdr:col>81</xdr:col>
      <xdr:colOff>101600</xdr:colOff>
      <xdr:row>39</xdr:row>
      <xdr:rowOff>101378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92505</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77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48369</xdr:rowOff>
    </xdr:from>
    <xdr:to>
      <xdr:col>76</xdr:col>
      <xdr:colOff>114300</xdr:colOff>
      <xdr:row>39</xdr:row>
      <xdr:rowOff>93163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703300" y="6734919"/>
          <a:ext cx="889000" cy="4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10000</xdr:rowOff>
    </xdr:from>
    <xdr:to>
      <xdr:col>76</xdr:col>
      <xdr:colOff>165100</xdr:colOff>
      <xdr:row>39</xdr:row>
      <xdr:rowOff>111600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102727</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78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141235</xdr:rowOff>
    </xdr:from>
    <xdr:to>
      <xdr:col>71</xdr:col>
      <xdr:colOff>177800</xdr:colOff>
      <xdr:row>39</xdr:row>
      <xdr:rowOff>93163</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656335"/>
          <a:ext cx="889000" cy="12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141707</xdr:rowOff>
    </xdr:from>
    <xdr:to>
      <xdr:col>72</xdr:col>
      <xdr:colOff>38100</xdr:colOff>
      <xdr:row>39</xdr:row>
      <xdr:rowOff>71857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5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88383</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432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121927</xdr:rowOff>
    </xdr:from>
    <xdr:to>
      <xdr:col>67</xdr:col>
      <xdr:colOff>101600</xdr:colOff>
      <xdr:row>39</xdr:row>
      <xdr:rowOff>52077</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3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43204</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729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162389</xdr:rowOff>
    </xdr:from>
    <xdr:to>
      <xdr:col>85</xdr:col>
      <xdr:colOff>177800</xdr:colOff>
      <xdr:row>38</xdr:row>
      <xdr:rowOff>92539</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50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13816</xdr:rowOff>
    </xdr:from>
    <xdr:ext cx="534377"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35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150611</xdr:rowOff>
    </xdr:from>
    <xdr:to>
      <xdr:col>81</xdr:col>
      <xdr:colOff>101600</xdr:colOff>
      <xdr:row>39</xdr:row>
      <xdr:rowOff>80761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66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97288</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46428" y="644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169019</xdr:rowOff>
    </xdr:from>
    <xdr:to>
      <xdr:col>76</xdr:col>
      <xdr:colOff>165100</xdr:colOff>
      <xdr:row>39</xdr:row>
      <xdr:rowOff>99169</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8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115696</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57428" y="645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42363</xdr:rowOff>
    </xdr:from>
    <xdr:to>
      <xdr:col>72</xdr:col>
      <xdr:colOff>38100</xdr:colOff>
      <xdr:row>39</xdr:row>
      <xdr:rowOff>143963</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72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135090</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4017" y="682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90435</xdr:rowOff>
    </xdr:from>
    <xdr:to>
      <xdr:col>67</xdr:col>
      <xdr:colOff>101600</xdr:colOff>
      <xdr:row>39</xdr:row>
      <xdr:rowOff>20585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0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37112</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47111" y="638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127668</xdr:rowOff>
    </xdr:from>
    <xdr:to>
      <xdr:col>85</xdr:col>
      <xdr:colOff>126364</xdr:colOff>
      <xdr:row>78</xdr:row>
      <xdr:rowOff>118525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300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122352</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49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118525</xdr:rowOff>
    </xdr:from>
    <xdr:to>
      <xdr:col>86</xdr:col>
      <xdr:colOff>25400</xdr:colOff>
      <xdr:row>78</xdr:row>
      <xdr:rowOff>118525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9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74345</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07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127668</xdr:rowOff>
    </xdr:from>
    <xdr:to>
      <xdr:col>86</xdr:col>
      <xdr:colOff>25400</xdr:colOff>
      <xdr:row>71</xdr:row>
      <xdr:rowOff>127668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30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153652</xdr:rowOff>
    </xdr:from>
    <xdr:to>
      <xdr:col>85</xdr:col>
      <xdr:colOff>127000</xdr:colOff>
      <xdr:row>73</xdr:row>
      <xdr:rowOff>165867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2669502"/>
          <a:ext cx="838200" cy="1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83672</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113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105245</xdr:rowOff>
    </xdr:from>
    <xdr:to>
      <xdr:col>85</xdr:col>
      <xdr:colOff>177800</xdr:colOff>
      <xdr:row>77</xdr:row>
      <xdr:rowOff>35395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1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165867</xdr:rowOff>
    </xdr:from>
    <xdr:to>
      <xdr:col>81</xdr:col>
      <xdr:colOff>50800</xdr:colOff>
      <xdr:row>74</xdr:row>
      <xdr:rowOff>44374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2681717"/>
          <a:ext cx="889000" cy="4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74887</xdr:rowOff>
    </xdr:from>
    <xdr:to>
      <xdr:col>81</xdr:col>
      <xdr:colOff>101600</xdr:colOff>
      <xdr:row>77</xdr:row>
      <xdr:rowOff>5037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167614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319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164221</xdr:rowOff>
    </xdr:from>
    <xdr:to>
      <xdr:col>76</xdr:col>
      <xdr:colOff>114300</xdr:colOff>
      <xdr:row>74</xdr:row>
      <xdr:rowOff>44374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3703300" y="12680071"/>
          <a:ext cx="889000" cy="5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92162</xdr:rowOff>
    </xdr:from>
    <xdr:to>
      <xdr:col>76</xdr:col>
      <xdr:colOff>165100</xdr:colOff>
      <xdr:row>77</xdr:row>
      <xdr:rowOff>22312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13439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321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164221</xdr:rowOff>
    </xdr:from>
    <xdr:to>
      <xdr:col>71</xdr:col>
      <xdr:colOff>177800</xdr:colOff>
      <xdr:row>73</xdr:row>
      <xdr:rowOff>170813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2680071"/>
          <a:ext cx="889000" cy="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81265</xdr:rowOff>
    </xdr:from>
    <xdr:to>
      <xdr:col>72</xdr:col>
      <xdr:colOff>38100</xdr:colOff>
      <xdr:row>77</xdr:row>
      <xdr:rowOff>11415</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11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2542</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320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86302</xdr:rowOff>
    </xdr:from>
    <xdr:to>
      <xdr:col>67</xdr:col>
      <xdr:colOff>101600</xdr:colOff>
      <xdr:row>77</xdr:row>
      <xdr:rowOff>16452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1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7579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20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102852</xdr:rowOff>
    </xdr:from>
    <xdr:to>
      <xdr:col>85</xdr:col>
      <xdr:colOff>177800</xdr:colOff>
      <xdr:row>74</xdr:row>
      <xdr:rowOff>33002</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261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125729</xdr:rowOff>
    </xdr:from>
    <xdr:ext cx="599010"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470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115067</xdr:rowOff>
    </xdr:from>
    <xdr:to>
      <xdr:col>81</xdr:col>
      <xdr:colOff>101600</xdr:colOff>
      <xdr:row>74</xdr:row>
      <xdr:rowOff>45217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263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61744</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181795" y="1240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165024</xdr:rowOff>
    </xdr:from>
    <xdr:to>
      <xdr:col>76</xdr:col>
      <xdr:colOff>165100</xdr:colOff>
      <xdr:row>74</xdr:row>
      <xdr:rowOff>95174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268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111701</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292795" y="12456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113421</xdr:rowOff>
    </xdr:from>
    <xdr:to>
      <xdr:col>72</xdr:col>
      <xdr:colOff>38100</xdr:colOff>
      <xdr:row>74</xdr:row>
      <xdr:rowOff>43571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262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60098</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03795" y="12404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120013</xdr:rowOff>
    </xdr:from>
    <xdr:to>
      <xdr:col>67</xdr:col>
      <xdr:colOff>101600</xdr:colOff>
      <xdr:row>74</xdr:row>
      <xdr:rowOff>50163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263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66690</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14795" y="1241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41292</xdr:rowOff>
    </xdr:from>
    <xdr:to>
      <xdr:col>85</xdr:col>
      <xdr:colOff>126364</xdr:colOff>
      <xdr:row>98</xdr:row>
      <xdr:rowOff>131959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71792"/>
          <a:ext cx="1269" cy="146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135786</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3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131959</xdr:rowOff>
    </xdr:from>
    <xdr:to>
      <xdr:col>86</xdr:col>
      <xdr:colOff>25400</xdr:colOff>
      <xdr:row>98</xdr:row>
      <xdr:rowOff>131959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3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159419</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4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41292</xdr:rowOff>
    </xdr:from>
    <xdr:to>
      <xdr:col>86</xdr:col>
      <xdr:colOff>25400</xdr:colOff>
      <xdr:row>90</xdr:row>
      <xdr:rowOff>41292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7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41585</xdr:rowOff>
    </xdr:from>
    <xdr:to>
      <xdr:col>85</xdr:col>
      <xdr:colOff>127000</xdr:colOff>
      <xdr:row>96</xdr:row>
      <xdr:rowOff>125056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500785"/>
          <a:ext cx="838200" cy="83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7700</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638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29273</xdr:rowOff>
    </xdr:from>
    <xdr:to>
      <xdr:col>85</xdr:col>
      <xdr:colOff>177800</xdr:colOff>
      <xdr:row>97</xdr:row>
      <xdr:rowOff>130873</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6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125056</xdr:rowOff>
    </xdr:from>
    <xdr:to>
      <xdr:col>81</xdr:col>
      <xdr:colOff>50800</xdr:colOff>
      <xdr:row>97</xdr:row>
      <xdr:rowOff>35664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592300" y="16584256"/>
          <a:ext cx="889000" cy="8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76991</xdr:rowOff>
    </xdr:from>
    <xdr:to>
      <xdr:col>81</xdr:col>
      <xdr:colOff>101600</xdr:colOff>
      <xdr:row>98</xdr:row>
      <xdr:rowOff>7141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0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169718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80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35664</xdr:rowOff>
    </xdr:from>
    <xdr:to>
      <xdr:col>76</xdr:col>
      <xdr:colOff>114300</xdr:colOff>
      <xdr:row>97</xdr:row>
      <xdr:rowOff>111885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666314"/>
          <a:ext cx="889000" cy="7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47867</xdr:rowOff>
    </xdr:from>
    <xdr:to>
      <xdr:col>76</xdr:col>
      <xdr:colOff>165100</xdr:colOff>
      <xdr:row>97</xdr:row>
      <xdr:rowOff>149467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67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140594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77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111885</xdr:rowOff>
    </xdr:from>
    <xdr:to>
      <xdr:col>71</xdr:col>
      <xdr:colOff>177800</xdr:colOff>
      <xdr:row>97</xdr:row>
      <xdr:rowOff>156730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742535"/>
          <a:ext cx="889000" cy="44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1794</xdr:rowOff>
    </xdr:from>
    <xdr:to>
      <xdr:col>72</xdr:col>
      <xdr:colOff>38100</xdr:colOff>
      <xdr:row>98</xdr:row>
      <xdr:rowOff>103394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80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94521</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89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18952</xdr:rowOff>
    </xdr:from>
    <xdr:to>
      <xdr:col>67</xdr:col>
      <xdr:colOff>101600</xdr:colOff>
      <xdr:row>98</xdr:row>
      <xdr:rowOff>120552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82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111679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913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162235</xdr:rowOff>
    </xdr:from>
    <xdr:to>
      <xdr:col>85</xdr:col>
      <xdr:colOff>177800</xdr:colOff>
      <xdr:row>96</xdr:row>
      <xdr:rowOff>92385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44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13662</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30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74256</xdr:rowOff>
    </xdr:from>
    <xdr:to>
      <xdr:col>81</xdr:col>
      <xdr:colOff>101600</xdr:colOff>
      <xdr:row>97</xdr:row>
      <xdr:rowOff>4406</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53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20933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30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156314</xdr:rowOff>
    </xdr:from>
    <xdr:to>
      <xdr:col>76</xdr:col>
      <xdr:colOff>165100</xdr:colOff>
      <xdr:row>97</xdr:row>
      <xdr:rowOff>86464</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61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102991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39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61085</xdr:rowOff>
    </xdr:from>
    <xdr:to>
      <xdr:col>72</xdr:col>
      <xdr:colOff>38100</xdr:colOff>
      <xdr:row>97</xdr:row>
      <xdr:rowOff>162685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69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7762</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46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105930</xdr:rowOff>
    </xdr:from>
    <xdr:to>
      <xdr:col>67</xdr:col>
      <xdr:colOff>101600</xdr:colOff>
      <xdr:row>98</xdr:row>
      <xdr:rowOff>36080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73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52607</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51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32555</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347505"/>
          <a:ext cx="1269" cy="130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150682</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12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32555</xdr:rowOff>
    </xdr:from>
    <xdr:to>
      <xdr:col>116</xdr:col>
      <xdr:colOff>152400</xdr:colOff>
      <xdr:row>31</xdr:row>
      <xdr:rowOff>32555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34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87305</xdr:rowOff>
    </xdr:from>
    <xdr:to>
      <xdr:col>116</xdr:col>
      <xdr:colOff>63500</xdr:colOff>
      <xdr:row>36</xdr:row>
      <xdr:rowOff>155428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1323300" y="6259505"/>
          <a:ext cx="838200" cy="6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158310</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501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8433</xdr:rowOff>
    </xdr:from>
    <xdr:to>
      <xdr:col>116</xdr:col>
      <xdr:colOff>114300</xdr:colOff>
      <xdr:row>38</xdr:row>
      <xdr:rowOff>110033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109250</xdr:rowOff>
    </xdr:from>
    <xdr:to>
      <xdr:col>111</xdr:col>
      <xdr:colOff>177800</xdr:colOff>
      <xdr:row>36</xdr:row>
      <xdr:rowOff>155428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281450"/>
          <a:ext cx="889000" cy="4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33944</xdr:rowOff>
    </xdr:from>
    <xdr:to>
      <xdr:col>112</xdr:col>
      <xdr:colOff>38100</xdr:colOff>
      <xdr:row>38</xdr:row>
      <xdr:rowOff>135544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4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126671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64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18267</xdr:rowOff>
    </xdr:from>
    <xdr:to>
      <xdr:col>107</xdr:col>
      <xdr:colOff>50800</xdr:colOff>
      <xdr:row>36</xdr:row>
      <xdr:rowOff>109250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190467"/>
          <a:ext cx="889000" cy="9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45512</xdr:rowOff>
    </xdr:from>
    <xdr:to>
      <xdr:col>107</xdr:col>
      <xdr:colOff>101600</xdr:colOff>
      <xdr:row>38</xdr:row>
      <xdr:rowOff>147112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138239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65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18267</xdr:rowOff>
    </xdr:from>
    <xdr:to>
      <xdr:col>102</xdr:col>
      <xdr:colOff>114300</xdr:colOff>
      <xdr:row>36</xdr:row>
      <xdr:rowOff>61702</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8656300" y="6190467"/>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168339</xdr:rowOff>
    </xdr:from>
    <xdr:to>
      <xdr:col>102</xdr:col>
      <xdr:colOff>165100</xdr:colOff>
      <xdr:row>38</xdr:row>
      <xdr:rowOff>98489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89616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60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23795</xdr:rowOff>
    </xdr:from>
    <xdr:to>
      <xdr:col>98</xdr:col>
      <xdr:colOff>38100</xdr:colOff>
      <xdr:row>38</xdr:row>
      <xdr:rowOff>125395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3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116522</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63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36505</xdr:rowOff>
    </xdr:from>
    <xdr:to>
      <xdr:col>116</xdr:col>
      <xdr:colOff>114300</xdr:colOff>
      <xdr:row>36</xdr:row>
      <xdr:rowOff>138105</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20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59382</xdr:rowOff>
    </xdr:from>
    <xdr:ext cx="534377"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06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104628</xdr:rowOff>
    </xdr:from>
    <xdr:to>
      <xdr:col>112</xdr:col>
      <xdr:colOff>38100</xdr:colOff>
      <xdr:row>37</xdr:row>
      <xdr:rowOff>34778</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27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51305</xdr:rowOff>
    </xdr:from>
    <xdr:ext cx="534377"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056111" y="6052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58450</xdr:rowOff>
    </xdr:from>
    <xdr:to>
      <xdr:col>107</xdr:col>
      <xdr:colOff>101600</xdr:colOff>
      <xdr:row>36</xdr:row>
      <xdr:rowOff>160050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23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5127</xdr:rowOff>
    </xdr:from>
    <xdr:ext cx="534377"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67111" y="600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138917</xdr:rowOff>
    </xdr:from>
    <xdr:to>
      <xdr:col>102</xdr:col>
      <xdr:colOff>165100</xdr:colOff>
      <xdr:row>36</xdr:row>
      <xdr:rowOff>69067</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13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85594</xdr:rowOff>
    </xdr:from>
    <xdr:ext cx="534377"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278111" y="591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10902</xdr:rowOff>
    </xdr:from>
    <xdr:to>
      <xdr:col>98</xdr:col>
      <xdr:colOff>38100</xdr:colOff>
      <xdr:row>36</xdr:row>
      <xdr:rowOff>112502</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18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129029</xdr:rowOff>
    </xdr:from>
    <xdr:ext cx="534377"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389111" y="595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16542</xdr:rowOff>
    </xdr:from>
    <xdr:to>
      <xdr:col>116</xdr:col>
      <xdr:colOff>62864</xdr:colOff>
      <xdr:row>58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760492"/>
          <a:ext cx="1269" cy="120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134669</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53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16542</xdr:rowOff>
    </xdr:from>
    <xdr:to>
      <xdr:col>116</xdr:col>
      <xdr:colOff>152400</xdr:colOff>
      <xdr:row>51</xdr:row>
      <xdr:rowOff>16542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76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70948</xdr:rowOff>
    </xdr:from>
    <xdr:to>
      <xdr:col>116</xdr:col>
      <xdr:colOff>63500</xdr:colOff>
      <xdr:row>57</xdr:row>
      <xdr:rowOff>79178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1323300" y="9843598"/>
          <a:ext cx="8382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26408</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799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47981</xdr:rowOff>
    </xdr:from>
    <xdr:to>
      <xdr:col>116</xdr:col>
      <xdr:colOff>114300</xdr:colOff>
      <xdr:row>57</xdr:row>
      <xdr:rowOff>149581</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79178</xdr:rowOff>
    </xdr:from>
    <xdr:to>
      <xdr:col>111</xdr:col>
      <xdr:colOff>177800</xdr:colOff>
      <xdr:row>57</xdr:row>
      <xdr:rowOff>80207</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0434300" y="9851828"/>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48209</xdr:rowOff>
    </xdr:from>
    <xdr:to>
      <xdr:col>112</xdr:col>
      <xdr:colOff>38100</xdr:colOff>
      <xdr:row>57</xdr:row>
      <xdr:rowOff>149809</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140936</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91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80207</xdr:rowOff>
    </xdr:from>
    <xdr:to>
      <xdr:col>107</xdr:col>
      <xdr:colOff>50800</xdr:colOff>
      <xdr:row>57</xdr:row>
      <xdr:rowOff>85236</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9545300" y="9852857"/>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74726</xdr:rowOff>
    </xdr:from>
    <xdr:to>
      <xdr:col>107</xdr:col>
      <xdr:colOff>101600</xdr:colOff>
      <xdr:row>57</xdr:row>
      <xdr:rowOff>4876</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21403</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85236</xdr:rowOff>
    </xdr:from>
    <xdr:to>
      <xdr:col>102</xdr:col>
      <xdr:colOff>114300</xdr:colOff>
      <xdr:row>57</xdr:row>
      <xdr:rowOff>88094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8656300" y="9857886"/>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154565</xdr:rowOff>
    </xdr:from>
    <xdr:to>
      <xdr:col>102</xdr:col>
      <xdr:colOff>165100</xdr:colOff>
      <xdr:row>57</xdr:row>
      <xdr:rowOff>84715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75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101242</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53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11747</xdr:rowOff>
    </xdr:from>
    <xdr:to>
      <xdr:col>98</xdr:col>
      <xdr:colOff>38100</xdr:colOff>
      <xdr:row>57</xdr:row>
      <xdr:rowOff>113347</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78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129874</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559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20148</xdr:rowOff>
    </xdr:from>
    <xdr:to>
      <xdr:col>116</xdr:col>
      <xdr:colOff>114300</xdr:colOff>
      <xdr:row>57</xdr:row>
      <xdr:rowOff>121748</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979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150975</xdr:rowOff>
    </xdr:from>
    <xdr:ext cx="469744"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58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28378</xdr:rowOff>
    </xdr:from>
    <xdr:to>
      <xdr:col>112</xdr:col>
      <xdr:colOff>38100</xdr:colOff>
      <xdr:row>57</xdr:row>
      <xdr:rowOff>129978</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8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146505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576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29407</xdr:rowOff>
    </xdr:from>
    <xdr:to>
      <xdr:col>107</xdr:col>
      <xdr:colOff>101600</xdr:colOff>
      <xdr:row>57</xdr:row>
      <xdr:rowOff>131007</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80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122134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89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34436</xdr:rowOff>
    </xdr:from>
    <xdr:to>
      <xdr:col>102</xdr:col>
      <xdr:colOff>165100</xdr:colOff>
      <xdr:row>57</xdr:row>
      <xdr:rowOff>136036</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80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127163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89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37294</xdr:rowOff>
    </xdr:from>
    <xdr:to>
      <xdr:col>98</xdr:col>
      <xdr:colOff>38100</xdr:colOff>
      <xdr:row>57</xdr:row>
      <xdr:rowOff>138894</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980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130021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902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28254</xdr:rowOff>
    </xdr:from>
    <xdr:to>
      <xdr:col>116</xdr:col>
      <xdr:colOff>62864</xdr:colOff>
      <xdr:row>78</xdr:row>
      <xdr:rowOff>80969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201204"/>
          <a:ext cx="1269" cy="125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84796</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45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80969</xdr:rowOff>
    </xdr:from>
    <xdr:to>
      <xdr:col>116</xdr:col>
      <xdr:colOff>152400</xdr:colOff>
      <xdr:row>78</xdr:row>
      <xdr:rowOff>80969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45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146381</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97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28254</xdr:rowOff>
    </xdr:from>
    <xdr:to>
      <xdr:col>116</xdr:col>
      <xdr:colOff>152400</xdr:colOff>
      <xdr:row>71</xdr:row>
      <xdr:rowOff>28254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20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40918</xdr:rowOff>
    </xdr:from>
    <xdr:to>
      <xdr:col>116</xdr:col>
      <xdr:colOff>63500</xdr:colOff>
      <xdr:row>77</xdr:row>
      <xdr:rowOff>43878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242568"/>
          <a:ext cx="838200" cy="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12110</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213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33683</xdr:rowOff>
    </xdr:from>
    <xdr:to>
      <xdr:col>116</xdr:col>
      <xdr:colOff>114300</xdr:colOff>
      <xdr:row>77</xdr:row>
      <xdr:rowOff>135283</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23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43878</xdr:rowOff>
    </xdr:from>
    <xdr:to>
      <xdr:col>111</xdr:col>
      <xdr:colOff>177800</xdr:colOff>
      <xdr:row>77</xdr:row>
      <xdr:rowOff>45779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245528"/>
          <a:ext cx="889000" cy="1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39816</xdr:rowOff>
    </xdr:from>
    <xdr:to>
      <xdr:col>112</xdr:col>
      <xdr:colOff>38100</xdr:colOff>
      <xdr:row>77</xdr:row>
      <xdr:rowOff>141416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4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132543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3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39802</xdr:rowOff>
    </xdr:from>
    <xdr:to>
      <xdr:col>107</xdr:col>
      <xdr:colOff>50800</xdr:colOff>
      <xdr:row>77</xdr:row>
      <xdr:rowOff>45779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3241452"/>
          <a:ext cx="889000" cy="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42396</xdr:rowOff>
    </xdr:from>
    <xdr:to>
      <xdr:col>107</xdr:col>
      <xdr:colOff>101600</xdr:colOff>
      <xdr:row>77</xdr:row>
      <xdr:rowOff>143996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4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135123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3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39802</xdr:rowOff>
    </xdr:from>
    <xdr:to>
      <xdr:col>102</xdr:col>
      <xdr:colOff>114300</xdr:colOff>
      <xdr:row>77</xdr:row>
      <xdr:rowOff>92405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241452"/>
          <a:ext cx="889000" cy="5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36864</xdr:rowOff>
    </xdr:from>
    <xdr:to>
      <xdr:col>102</xdr:col>
      <xdr:colOff>165100</xdr:colOff>
      <xdr:row>77</xdr:row>
      <xdr:rowOff>138464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3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129591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24788</xdr:rowOff>
    </xdr:from>
    <xdr:to>
      <xdr:col>98</xdr:col>
      <xdr:colOff>38100</xdr:colOff>
      <xdr:row>77</xdr:row>
      <xdr:rowOff>126388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22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142915</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00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161568</xdr:rowOff>
    </xdr:from>
    <xdr:to>
      <xdr:col>116</xdr:col>
      <xdr:colOff>114300</xdr:colOff>
      <xdr:row>77</xdr:row>
      <xdr:rowOff>91718</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19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12995</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04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164528</xdr:rowOff>
    </xdr:from>
    <xdr:to>
      <xdr:col>112</xdr:col>
      <xdr:colOff>38100</xdr:colOff>
      <xdr:row>77</xdr:row>
      <xdr:rowOff>94678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19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111204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96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166429</xdr:rowOff>
    </xdr:from>
    <xdr:to>
      <xdr:col>107</xdr:col>
      <xdr:colOff>101600</xdr:colOff>
      <xdr:row>77</xdr:row>
      <xdr:rowOff>96579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19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113106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97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160452</xdr:rowOff>
    </xdr:from>
    <xdr:to>
      <xdr:col>102</xdr:col>
      <xdr:colOff>165100</xdr:colOff>
      <xdr:row>77</xdr:row>
      <xdr:rowOff>90602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19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107128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96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41605</xdr:rowOff>
    </xdr:from>
    <xdr:to>
      <xdr:col>98</xdr:col>
      <xdr:colOff>38100</xdr:colOff>
      <xdr:row>77</xdr:row>
      <xdr:rowOff>143205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24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134332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33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977,515</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153,425</a:t>
          </a:r>
          <a:r>
            <a:rPr kumimoji="1" lang="ja-JP" altLang="en-US" sz="1300">
              <a:latin typeface="ＭＳ Ｐゴシック" panose="020B0600070205080204" pitchFamily="50" charset="-128"/>
              <a:ea typeface="ＭＳ Ｐゴシック" panose="020B0600070205080204" pitchFamily="50" charset="-128"/>
            </a:rPr>
            <a:t>円となっており、前年度比及び類似団体と比べて高くなっている。その要因として、算出の基礎となる人口は減少する一方で、人事院勧告等により給与の見直しが行われたこと等が挙げられる。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維持補修費については、住民一人当たり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19,772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円となっており、類似団体より高いが前年度と比べて低くなっている。その要因として、暖冬の影響から前年度と比較し除雪委託料が減となったことが挙げられる。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84,740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円となっており、類似団体より低いが前年度と比べて高くなっている。その要因として、物価高騰対策に係る生活者支援として住民税非課税世帯等に対し給付金を支給したこと等が挙げられる。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208,881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円となっており、前年度比及び類似団体と比べて高くなっている。その要因として、物価高騰への対策として商品券の配布による町民支援を実施したこと等が挙げられる。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75,996</a:t>
          </a:r>
          <a:r>
            <a:rPr kumimoji="1" lang="ja-JP" altLang="en-US" sz="1300">
              <a:latin typeface="ＭＳ Ｐゴシック" panose="020B0600070205080204" pitchFamily="50" charset="-128"/>
              <a:ea typeface="ＭＳ Ｐゴシック" panose="020B0600070205080204" pitchFamily="50" charset="-128"/>
            </a:rPr>
            <a:t>円となっており、類似団体より高いが前年度と比べて低くなっている。その要因として、小代中学校整備事業の完了による減等が挙げられる。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effectLst/>
              <a:latin typeface="ＭＳ Ｐゴシック" panose="020B0600070205080204" pitchFamily="50" charset="-128"/>
              <a:ea typeface="ＭＳ Ｐゴシック" panose="020B0600070205080204" pitchFamily="50" charset="-128"/>
            </a:rPr>
            <a:t>　</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15,657
15,470
368.77
16,333,811
15,304,954
657,282
8,235,103
17,709,893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24.1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82321</xdr:rowOff>
    </xdr:from>
    <xdr:to>
      <xdr:col>24</xdr:col>
      <xdr:colOff>62865</xdr:colOff>
      <xdr:row>39</xdr:row>
      <xdr:rowOff>47574</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97271"/>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51401</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3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47574</xdr:rowOff>
    </xdr:from>
    <xdr:to>
      <xdr:col>24</xdr:col>
      <xdr:colOff>152400</xdr:colOff>
      <xdr:row>39</xdr:row>
      <xdr:rowOff>47574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28998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82321</xdr:rowOff>
    </xdr:from>
    <xdr:to>
      <xdr:col>24</xdr:col>
      <xdr:colOff>152400</xdr:colOff>
      <xdr:row>31</xdr:row>
      <xdr:rowOff>82321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66777</xdr:rowOff>
    </xdr:from>
    <xdr:to>
      <xdr:col>24</xdr:col>
      <xdr:colOff>63500</xdr:colOff>
      <xdr:row>35</xdr:row>
      <xdr:rowOff>121869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67527"/>
          <a:ext cx="838200" cy="5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4005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176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25578</xdr:rowOff>
    </xdr:from>
    <xdr:to>
      <xdr:col>24</xdr:col>
      <xdr:colOff>114300</xdr:colOff>
      <xdr:row>36</xdr:row>
      <xdr:rowOff>127178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9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121869</xdr:rowOff>
    </xdr:from>
    <xdr:to>
      <xdr:col>19</xdr:col>
      <xdr:colOff>177800</xdr:colOff>
      <xdr:row>35</xdr:row>
      <xdr:rowOff>141529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122619"/>
          <a:ext cx="8890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66268</xdr:rowOff>
    </xdr:from>
    <xdr:to>
      <xdr:col>20</xdr:col>
      <xdr:colOff>38100</xdr:colOff>
      <xdr:row>36</xdr:row>
      <xdr:rowOff>167868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2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158995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3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141529</xdr:rowOff>
    </xdr:from>
    <xdr:to>
      <xdr:col>15</xdr:col>
      <xdr:colOff>50800</xdr:colOff>
      <xdr:row>36</xdr:row>
      <xdr:rowOff>12598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142279"/>
          <a:ext cx="889000" cy="4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81813</xdr:rowOff>
    </xdr:from>
    <xdr:to>
      <xdr:col>15</xdr:col>
      <xdr:colOff>101600</xdr:colOff>
      <xdr:row>37</xdr:row>
      <xdr:rowOff>11963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3090</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34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12598</xdr:rowOff>
    </xdr:from>
    <xdr:to>
      <xdr:col>10</xdr:col>
      <xdr:colOff>114300</xdr:colOff>
      <xdr:row>36</xdr:row>
      <xdr:rowOff>86665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184798"/>
          <a:ext cx="889000" cy="7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123190</xdr:rowOff>
    </xdr:from>
    <xdr:to>
      <xdr:col>10</xdr:col>
      <xdr:colOff>165100</xdr:colOff>
      <xdr:row>37</xdr:row>
      <xdr:rowOff>53340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9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44467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27178</xdr:rowOff>
    </xdr:from>
    <xdr:to>
      <xdr:col>6</xdr:col>
      <xdr:colOff>38100</xdr:colOff>
      <xdr:row>36</xdr:row>
      <xdr:rowOff>128778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99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145305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74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15977</xdr:rowOff>
    </xdr:from>
    <xdr:to>
      <xdr:col>24</xdr:col>
      <xdr:colOff>114300</xdr:colOff>
      <xdr:row>35</xdr:row>
      <xdr:rowOff>117577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1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38854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6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71069</xdr:rowOff>
    </xdr:from>
    <xdr:to>
      <xdr:col>20</xdr:col>
      <xdr:colOff>38100</xdr:colOff>
      <xdr:row>36</xdr:row>
      <xdr:rowOff>1219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7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17746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847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90729</xdr:rowOff>
    </xdr:from>
    <xdr:to>
      <xdr:col>15</xdr:col>
      <xdr:colOff>101600</xdr:colOff>
      <xdr:row>36</xdr:row>
      <xdr:rowOff>20879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9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37406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86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133248</xdr:rowOff>
    </xdr:from>
    <xdr:to>
      <xdr:col>10</xdr:col>
      <xdr:colOff>165100</xdr:colOff>
      <xdr:row>36</xdr:row>
      <xdr:rowOff>63398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3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79925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9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35865</xdr:rowOff>
    </xdr:from>
    <xdr:to>
      <xdr:col>6</xdr:col>
      <xdr:colOff>38100</xdr:colOff>
      <xdr:row>36</xdr:row>
      <xdr:rowOff>137465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128592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0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29718</xdr:rowOff>
    </xdr:from>
    <xdr:to>
      <xdr:col>24</xdr:col>
      <xdr:colOff>62865</xdr:colOff>
      <xdr:row>58</xdr:row>
      <xdr:rowOff>103859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73668"/>
          <a:ext cx="1270" cy="127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107686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103859</xdr:rowOff>
    </xdr:from>
    <xdr:to>
      <xdr:col>24</xdr:col>
      <xdr:colOff>152400</xdr:colOff>
      <xdr:row>58</xdr:row>
      <xdr:rowOff>103859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4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147845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4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441,178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29718</xdr:rowOff>
    </xdr:from>
    <xdr:to>
      <xdr:col>24</xdr:col>
      <xdr:colOff>152400</xdr:colOff>
      <xdr:row>51</xdr:row>
      <xdr:rowOff>29718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73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153060</xdr:rowOff>
    </xdr:from>
    <xdr:to>
      <xdr:col>24</xdr:col>
      <xdr:colOff>63500</xdr:colOff>
      <xdr:row>55</xdr:row>
      <xdr:rowOff>163517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582810"/>
          <a:ext cx="838200" cy="1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120767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21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142340</xdr:rowOff>
    </xdr:from>
    <xdr:to>
      <xdr:col>24</xdr:col>
      <xdr:colOff>114300</xdr:colOff>
      <xdr:row>57</xdr:row>
      <xdr:rowOff>72490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126353</xdr:rowOff>
    </xdr:from>
    <xdr:to>
      <xdr:col>19</xdr:col>
      <xdr:colOff>177800</xdr:colOff>
      <xdr:row>55</xdr:row>
      <xdr:rowOff>153060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556103"/>
          <a:ext cx="889000" cy="2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895</xdr:rowOff>
    </xdr:from>
    <xdr:to>
      <xdr:col>20</xdr:col>
      <xdr:colOff>38100</xdr:colOff>
      <xdr:row>57</xdr:row>
      <xdr:rowOff>102495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7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93622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866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144132</xdr:rowOff>
    </xdr:from>
    <xdr:to>
      <xdr:col>15</xdr:col>
      <xdr:colOff>50800</xdr:colOff>
      <xdr:row>55</xdr:row>
      <xdr:rowOff>126353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402432"/>
          <a:ext cx="889000" cy="15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164109</xdr:rowOff>
    </xdr:from>
    <xdr:to>
      <xdr:col>15</xdr:col>
      <xdr:colOff>101600</xdr:colOff>
      <xdr:row>57</xdr:row>
      <xdr:rowOff>94259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85386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858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144132</xdr:rowOff>
    </xdr:from>
    <xdr:to>
      <xdr:col>10</xdr:col>
      <xdr:colOff>114300</xdr:colOff>
      <xdr:row>57</xdr:row>
      <xdr:rowOff>40341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402432"/>
          <a:ext cx="889000" cy="41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96042</xdr:rowOff>
    </xdr:from>
    <xdr:to>
      <xdr:col>10</xdr:col>
      <xdr:colOff>165100</xdr:colOff>
      <xdr:row>56</xdr:row>
      <xdr:rowOff>26192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52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17319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91291</xdr:rowOff>
    </xdr:from>
    <xdr:to>
      <xdr:col>6</xdr:col>
      <xdr:colOff>38100</xdr:colOff>
      <xdr:row>58</xdr:row>
      <xdr:rowOff>21441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6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12568</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95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112717</xdr:rowOff>
    </xdr:from>
    <xdr:to>
      <xdr:col>24</xdr:col>
      <xdr:colOff>114300</xdr:colOff>
      <xdr:row>56</xdr:row>
      <xdr:rowOff>42867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4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135594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39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102260</xdr:rowOff>
    </xdr:from>
    <xdr:to>
      <xdr:col>20</xdr:col>
      <xdr:colOff>38100</xdr:colOff>
      <xdr:row>56</xdr:row>
      <xdr:rowOff>32410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53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48937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307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75553</xdr:rowOff>
    </xdr:from>
    <xdr:to>
      <xdr:col>15</xdr:col>
      <xdr:colOff>101600</xdr:colOff>
      <xdr:row>56</xdr:row>
      <xdr:rowOff>5703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0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22230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280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93332</xdr:rowOff>
    </xdr:from>
    <xdr:to>
      <xdr:col>10</xdr:col>
      <xdr:colOff>165100</xdr:colOff>
      <xdr:row>55</xdr:row>
      <xdr:rowOff>23482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35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40009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12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160991</xdr:rowOff>
    </xdr:from>
    <xdr:to>
      <xdr:col>6</xdr:col>
      <xdr:colOff>38100</xdr:colOff>
      <xdr:row>57</xdr:row>
      <xdr:rowOff>91141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6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107668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37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19217</xdr:rowOff>
    </xdr:from>
    <xdr:to>
      <xdr:col>24</xdr:col>
      <xdr:colOff>62865</xdr:colOff>
      <xdr:row>79</xdr:row>
      <xdr:rowOff>20655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20717"/>
          <a:ext cx="1270" cy="1544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24482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6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20655</xdr:rowOff>
    </xdr:from>
    <xdr:to>
      <xdr:col>24</xdr:col>
      <xdr:colOff>152400</xdr:colOff>
      <xdr:row>79</xdr:row>
      <xdr:rowOff>20655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65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137344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9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19217</xdr:rowOff>
    </xdr:from>
    <xdr:to>
      <xdr:col>24</xdr:col>
      <xdr:colOff>152400</xdr:colOff>
      <xdr:row>70</xdr:row>
      <xdr:rowOff>19217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20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67582</xdr:rowOff>
    </xdr:from>
    <xdr:to>
      <xdr:col>24</xdr:col>
      <xdr:colOff>63500</xdr:colOff>
      <xdr:row>74</xdr:row>
      <xdr:rowOff>159577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754882"/>
          <a:ext cx="838200" cy="9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20061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788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41634</xdr:rowOff>
    </xdr:from>
    <xdr:to>
      <xdr:col>24</xdr:col>
      <xdr:colOff>114300</xdr:colOff>
      <xdr:row>75</xdr:row>
      <xdr:rowOff>143234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159577</xdr:rowOff>
    </xdr:from>
    <xdr:to>
      <xdr:col>19</xdr:col>
      <xdr:colOff>177800</xdr:colOff>
      <xdr:row>75</xdr:row>
      <xdr:rowOff>39192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846877"/>
          <a:ext cx="889000" cy="5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18111</xdr:rowOff>
    </xdr:from>
    <xdr:to>
      <xdr:col>20</xdr:col>
      <xdr:colOff>38100</xdr:colOff>
      <xdr:row>76</xdr:row>
      <xdr:rowOff>119711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110838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41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39192</xdr:rowOff>
    </xdr:from>
    <xdr:to>
      <xdr:col>15</xdr:col>
      <xdr:colOff>50800</xdr:colOff>
      <xdr:row>76</xdr:row>
      <xdr:rowOff>150172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897942"/>
          <a:ext cx="889000" cy="28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109409</xdr:rowOff>
    </xdr:from>
    <xdr:to>
      <xdr:col>15</xdr:col>
      <xdr:colOff>101600</xdr:colOff>
      <xdr:row>76</xdr:row>
      <xdr:rowOff>39559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30686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6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150172</xdr:rowOff>
    </xdr:from>
    <xdr:to>
      <xdr:col>10</xdr:col>
      <xdr:colOff>114300</xdr:colOff>
      <xdr:row>77</xdr:row>
      <xdr:rowOff>104431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80372"/>
          <a:ext cx="889000" cy="12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96476</xdr:rowOff>
    </xdr:from>
    <xdr:to>
      <xdr:col>10</xdr:col>
      <xdr:colOff>165100</xdr:colOff>
      <xdr:row>78</xdr:row>
      <xdr:rowOff>26626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9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17753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90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150361</xdr:rowOff>
    </xdr:from>
    <xdr:to>
      <xdr:col>6</xdr:col>
      <xdr:colOff>38100</xdr:colOff>
      <xdr:row>78</xdr:row>
      <xdr:rowOff>80511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5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71638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4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16782</xdr:rowOff>
    </xdr:from>
    <xdr:to>
      <xdr:col>24</xdr:col>
      <xdr:colOff>114300</xdr:colOff>
      <xdr:row>74</xdr:row>
      <xdr:rowOff>118382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70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39659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55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108777</xdr:rowOff>
    </xdr:from>
    <xdr:to>
      <xdr:col>20</xdr:col>
      <xdr:colOff>38100</xdr:colOff>
      <xdr:row>75</xdr:row>
      <xdr:rowOff>38927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7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55454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571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159842</xdr:rowOff>
    </xdr:from>
    <xdr:to>
      <xdr:col>15</xdr:col>
      <xdr:colOff>101600</xdr:colOff>
      <xdr:row>75</xdr:row>
      <xdr:rowOff>89992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4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106519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22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99372</xdr:rowOff>
    </xdr:from>
    <xdr:to>
      <xdr:col>10</xdr:col>
      <xdr:colOff>165100</xdr:colOff>
      <xdr:row>77</xdr:row>
      <xdr:rowOff>29522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2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46049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0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53631</xdr:rowOff>
    </xdr:from>
    <xdr:to>
      <xdr:col>6</xdr:col>
      <xdr:colOff>38100</xdr:colOff>
      <xdr:row>77</xdr:row>
      <xdr:rowOff>155231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5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308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30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146875</xdr:rowOff>
    </xdr:from>
    <xdr:to>
      <xdr:col>24</xdr:col>
      <xdr:colOff>62865</xdr:colOff>
      <xdr:row>99</xdr:row>
      <xdr:rowOff>89599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7375"/>
          <a:ext cx="1270" cy="148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93426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89599</xdr:rowOff>
    </xdr:from>
    <xdr:to>
      <xdr:col>24</xdr:col>
      <xdr:colOff>152400</xdr:colOff>
      <xdr:row>99</xdr:row>
      <xdr:rowOff>89599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93552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5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143,435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146875</xdr:rowOff>
    </xdr:from>
    <xdr:to>
      <xdr:col>24</xdr:col>
      <xdr:colOff>152400</xdr:colOff>
      <xdr:row>90</xdr:row>
      <xdr:rowOff>146875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148692</xdr:rowOff>
    </xdr:from>
    <xdr:to>
      <xdr:col>24</xdr:col>
      <xdr:colOff>63500</xdr:colOff>
      <xdr:row>95</xdr:row>
      <xdr:rowOff>153708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436442"/>
          <a:ext cx="838200" cy="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135831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95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157404</xdr:rowOff>
    </xdr:from>
    <xdr:to>
      <xdr:col>24</xdr:col>
      <xdr:colOff>114300</xdr:colOff>
      <xdr:row>97</xdr:row>
      <xdr:rowOff>87554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143841</xdr:rowOff>
    </xdr:from>
    <xdr:to>
      <xdr:col>19</xdr:col>
      <xdr:colOff>177800</xdr:colOff>
      <xdr:row>95</xdr:row>
      <xdr:rowOff>148692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431591"/>
          <a:ext cx="889000" cy="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140703</xdr:rowOff>
    </xdr:from>
    <xdr:to>
      <xdr:col>20</xdr:col>
      <xdr:colOff>38100</xdr:colOff>
      <xdr:row>97</xdr:row>
      <xdr:rowOff>70853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9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61980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69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133248</xdr:rowOff>
    </xdr:from>
    <xdr:to>
      <xdr:col>15</xdr:col>
      <xdr:colOff>50800</xdr:colOff>
      <xdr:row>95</xdr:row>
      <xdr:rowOff>143841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249548"/>
          <a:ext cx="889000" cy="18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131724</xdr:rowOff>
    </xdr:from>
    <xdr:to>
      <xdr:col>15</xdr:col>
      <xdr:colOff>101600</xdr:colOff>
      <xdr:row>97</xdr:row>
      <xdr:rowOff>61874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53001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68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133248</xdr:rowOff>
    </xdr:from>
    <xdr:to>
      <xdr:col>10</xdr:col>
      <xdr:colOff>114300</xdr:colOff>
      <xdr:row>96</xdr:row>
      <xdr:rowOff>15442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249548"/>
          <a:ext cx="889000" cy="22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72186</xdr:rowOff>
    </xdr:from>
    <xdr:to>
      <xdr:col>10</xdr:col>
      <xdr:colOff>165100</xdr:colOff>
      <xdr:row>98</xdr:row>
      <xdr:rowOff>2336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7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164913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9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167463</xdr:rowOff>
    </xdr:from>
    <xdr:to>
      <xdr:col>6</xdr:col>
      <xdr:colOff>38100</xdr:colOff>
      <xdr:row>98</xdr:row>
      <xdr:rowOff>97613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9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88740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9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102908</xdr:rowOff>
    </xdr:from>
    <xdr:to>
      <xdr:col>24</xdr:col>
      <xdr:colOff>114300</xdr:colOff>
      <xdr:row>96</xdr:row>
      <xdr:rowOff>33058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39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125785</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24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97892</xdr:rowOff>
    </xdr:from>
    <xdr:to>
      <xdr:col>20</xdr:col>
      <xdr:colOff>38100</xdr:colOff>
      <xdr:row>96</xdr:row>
      <xdr:rowOff>28042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38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44569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16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93041</xdr:rowOff>
    </xdr:from>
    <xdr:to>
      <xdr:col>15</xdr:col>
      <xdr:colOff>101600</xdr:colOff>
      <xdr:row>96</xdr:row>
      <xdr:rowOff>23191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38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39718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15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82448</xdr:rowOff>
    </xdr:from>
    <xdr:to>
      <xdr:col>10</xdr:col>
      <xdr:colOff>165100</xdr:colOff>
      <xdr:row>95</xdr:row>
      <xdr:rowOff>12598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19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29125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597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136092</xdr:rowOff>
    </xdr:from>
    <xdr:to>
      <xdr:col>6</xdr:col>
      <xdr:colOff>38100</xdr:colOff>
      <xdr:row>96</xdr:row>
      <xdr:rowOff>66242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42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82769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19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142672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7622"/>
          <a:ext cx="1270" cy="119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89349</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142672</xdr:rowOff>
    </xdr:from>
    <xdr:to>
      <xdr:col>55</xdr:col>
      <xdr:colOff>88900</xdr:colOff>
      <xdr:row>31</xdr:row>
      <xdr:rowOff>142672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118669</xdr:rowOff>
    </xdr:from>
    <xdr:to>
      <xdr:col>55</xdr:col>
      <xdr:colOff>0</xdr:colOff>
      <xdr:row>37</xdr:row>
      <xdr:rowOff>43459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290869"/>
          <a:ext cx="838200" cy="9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115562</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137135</xdr:rowOff>
    </xdr:from>
    <xdr:to>
      <xdr:col>55</xdr:col>
      <xdr:colOff>50800</xdr:colOff>
      <xdr:row>38</xdr:row>
      <xdr:rowOff>67284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807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43459</xdr:rowOff>
    </xdr:from>
    <xdr:to>
      <xdr:col>50</xdr:col>
      <xdr:colOff>114300</xdr:colOff>
      <xdr:row>38</xdr:row>
      <xdr:rowOff>7569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387109"/>
          <a:ext cx="889000" cy="1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137592</xdr:rowOff>
    </xdr:from>
    <xdr:to>
      <xdr:col>50</xdr:col>
      <xdr:colOff>165100</xdr:colOff>
      <xdr:row>38</xdr:row>
      <xdr:rowOff>67742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58869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573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121869</xdr:rowOff>
    </xdr:from>
    <xdr:to>
      <xdr:col>45</xdr:col>
      <xdr:colOff>177800</xdr:colOff>
      <xdr:row>38</xdr:row>
      <xdr:rowOff>7569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46551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130734</xdr:rowOff>
    </xdr:from>
    <xdr:to>
      <xdr:col>46</xdr:col>
      <xdr:colOff>38100</xdr:colOff>
      <xdr:row>38</xdr:row>
      <xdr:rowOff>60884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52011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567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121869</xdr:rowOff>
    </xdr:from>
    <xdr:to>
      <xdr:col>41</xdr:col>
      <xdr:colOff>50800</xdr:colOff>
      <xdr:row>38</xdr:row>
      <xdr:rowOff>18542</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465519"/>
          <a:ext cx="889000" cy="6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141250</xdr:rowOff>
    </xdr:from>
    <xdr:to>
      <xdr:col>41</xdr:col>
      <xdr:colOff>101600</xdr:colOff>
      <xdr:row>38</xdr:row>
      <xdr:rowOff>71400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62527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577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4546</xdr:rowOff>
    </xdr:from>
    <xdr:to>
      <xdr:col>36</xdr:col>
      <xdr:colOff>165100</xdr:colOff>
      <xdr:row>38</xdr:row>
      <xdr:rowOff>106146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1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97273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612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67869</xdr:rowOff>
    </xdr:from>
    <xdr:to>
      <xdr:col>55</xdr:col>
      <xdr:colOff>50800</xdr:colOff>
      <xdr:row>36</xdr:row>
      <xdr:rowOff>169469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24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90746</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091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164109</xdr:rowOff>
    </xdr:from>
    <xdr:to>
      <xdr:col>50</xdr:col>
      <xdr:colOff>165100</xdr:colOff>
      <xdr:row>37</xdr:row>
      <xdr:rowOff>94259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33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110786</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61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128219</xdr:rowOff>
    </xdr:from>
    <xdr:to>
      <xdr:col>46</xdr:col>
      <xdr:colOff>38100</xdr:colOff>
      <xdr:row>38</xdr:row>
      <xdr:rowOff>58369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47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74896</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71069</xdr:rowOff>
    </xdr:from>
    <xdr:to>
      <xdr:col>41</xdr:col>
      <xdr:colOff>101600</xdr:colOff>
      <xdr:row>38</xdr:row>
      <xdr:rowOff>1219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41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17746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189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139192</xdr:rowOff>
    </xdr:from>
    <xdr:to>
      <xdr:col>36</xdr:col>
      <xdr:colOff>165100</xdr:colOff>
      <xdr:row>38</xdr:row>
      <xdr:rowOff>69342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48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85869</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258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145288</xdr:rowOff>
    </xdr:from>
    <xdr:to>
      <xdr:col>54</xdr:col>
      <xdr:colOff>189865</xdr:colOff>
      <xdr:row>59</xdr:row>
      <xdr:rowOff>30493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546338"/>
          <a:ext cx="1270" cy="159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34320</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30493</xdr:rowOff>
    </xdr:from>
    <xdr:to>
      <xdr:col>55</xdr:col>
      <xdr:colOff>88900</xdr:colOff>
      <xdr:row>59</xdr:row>
      <xdr:rowOff>30493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91965</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32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145288</xdr:rowOff>
    </xdr:from>
    <xdr:to>
      <xdr:col>55</xdr:col>
      <xdr:colOff>88900</xdr:colOff>
      <xdr:row>49</xdr:row>
      <xdr:rowOff>145288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546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152197</xdr:rowOff>
    </xdr:from>
    <xdr:to>
      <xdr:col>55</xdr:col>
      <xdr:colOff>0</xdr:colOff>
      <xdr:row>55</xdr:row>
      <xdr:rowOff>28207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410497"/>
          <a:ext cx="838200" cy="4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150753</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51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876</xdr:rowOff>
    </xdr:from>
    <xdr:to>
      <xdr:col>55</xdr:col>
      <xdr:colOff>50800</xdr:colOff>
      <xdr:row>57</xdr:row>
      <xdr:rowOff>102476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7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152197</xdr:rowOff>
    </xdr:from>
    <xdr:to>
      <xdr:col>50</xdr:col>
      <xdr:colOff>114300</xdr:colOff>
      <xdr:row>54</xdr:row>
      <xdr:rowOff>162738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410497"/>
          <a:ext cx="889000" cy="1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35192</xdr:rowOff>
    </xdr:from>
    <xdr:to>
      <xdr:col>50</xdr:col>
      <xdr:colOff>165100</xdr:colOff>
      <xdr:row>57</xdr:row>
      <xdr:rowOff>136792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127919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0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129108</xdr:rowOff>
    </xdr:from>
    <xdr:to>
      <xdr:col>45</xdr:col>
      <xdr:colOff>177800</xdr:colOff>
      <xdr:row>54</xdr:row>
      <xdr:rowOff>162738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215958"/>
          <a:ext cx="889000" cy="20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68135</xdr:rowOff>
    </xdr:from>
    <xdr:to>
      <xdr:col>46</xdr:col>
      <xdr:colOff>38100</xdr:colOff>
      <xdr:row>57</xdr:row>
      <xdr:rowOff>169735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160862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3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129108</xdr:rowOff>
    </xdr:from>
    <xdr:to>
      <xdr:col>41</xdr:col>
      <xdr:colOff>50800</xdr:colOff>
      <xdr:row>56</xdr:row>
      <xdr:rowOff>4661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215958"/>
          <a:ext cx="889000" cy="38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55169</xdr:rowOff>
    </xdr:from>
    <xdr:to>
      <xdr:col>41</xdr:col>
      <xdr:colOff>101600</xdr:colOff>
      <xdr:row>56</xdr:row>
      <xdr:rowOff>156769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65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147896</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74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99454</xdr:rowOff>
    </xdr:from>
    <xdr:to>
      <xdr:col>36</xdr:col>
      <xdr:colOff>165100</xdr:colOff>
      <xdr:row>57</xdr:row>
      <xdr:rowOff>29604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20731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79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148857</xdr:rowOff>
    </xdr:from>
    <xdr:to>
      <xdr:col>55</xdr:col>
      <xdr:colOff>50800</xdr:colOff>
      <xdr:row>55</xdr:row>
      <xdr:rowOff>79007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40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284</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25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101397</xdr:rowOff>
    </xdr:from>
    <xdr:to>
      <xdr:col>50</xdr:col>
      <xdr:colOff>165100</xdr:colOff>
      <xdr:row>55</xdr:row>
      <xdr:rowOff>31547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35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48074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13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111938</xdr:rowOff>
    </xdr:from>
    <xdr:to>
      <xdr:col>46</xdr:col>
      <xdr:colOff>38100</xdr:colOff>
      <xdr:row>55</xdr:row>
      <xdr:rowOff>42088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37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58615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145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78308</xdr:rowOff>
    </xdr:from>
    <xdr:to>
      <xdr:col>41</xdr:col>
      <xdr:colOff>101600</xdr:colOff>
      <xdr:row>54</xdr:row>
      <xdr:rowOff>8458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16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24985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894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125311</xdr:rowOff>
    </xdr:from>
    <xdr:to>
      <xdr:col>36</xdr:col>
      <xdr:colOff>165100</xdr:colOff>
      <xdr:row>56</xdr:row>
      <xdr:rowOff>55461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55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71988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33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130728</xdr:rowOff>
    </xdr:from>
    <xdr:to>
      <xdr:col>54</xdr:col>
      <xdr:colOff>189865</xdr:colOff>
      <xdr:row>79</xdr:row>
      <xdr:rowOff>24124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1960778"/>
          <a:ext cx="1270" cy="160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27951</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7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24124</xdr:rowOff>
    </xdr:from>
    <xdr:to>
      <xdr:col>55</xdr:col>
      <xdr:colOff>88900</xdr:colOff>
      <xdr:row>79</xdr:row>
      <xdr:rowOff>24124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6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77405</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3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130728</xdr:rowOff>
    </xdr:from>
    <xdr:to>
      <xdr:col>55</xdr:col>
      <xdr:colOff>88900</xdr:colOff>
      <xdr:row>69</xdr:row>
      <xdr:rowOff>130728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196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111449</xdr:rowOff>
    </xdr:from>
    <xdr:to>
      <xdr:col>55</xdr:col>
      <xdr:colOff>0</xdr:colOff>
      <xdr:row>75</xdr:row>
      <xdr:rowOff>124079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2284399"/>
          <a:ext cx="838200" cy="69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142860</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73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164433</xdr:rowOff>
    </xdr:from>
    <xdr:to>
      <xdr:col>55</xdr:col>
      <xdr:colOff>50800</xdr:colOff>
      <xdr:row>77</xdr:row>
      <xdr:rowOff>94583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9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78625</xdr:rowOff>
    </xdr:from>
    <xdr:to>
      <xdr:col>50</xdr:col>
      <xdr:colOff>114300</xdr:colOff>
      <xdr:row>75</xdr:row>
      <xdr:rowOff>124079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2937375"/>
          <a:ext cx="889000" cy="4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100788</xdr:rowOff>
    </xdr:from>
    <xdr:to>
      <xdr:col>50</xdr:col>
      <xdr:colOff>165100</xdr:colOff>
      <xdr:row>77</xdr:row>
      <xdr:rowOff>30938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3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22065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2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74263</xdr:rowOff>
    </xdr:from>
    <xdr:to>
      <xdr:col>45</xdr:col>
      <xdr:colOff>177800</xdr:colOff>
      <xdr:row>75</xdr:row>
      <xdr:rowOff>78625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2761563"/>
          <a:ext cx="889000" cy="17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137801</xdr:rowOff>
    </xdr:from>
    <xdr:to>
      <xdr:col>46</xdr:col>
      <xdr:colOff>38100</xdr:colOff>
      <xdr:row>77</xdr:row>
      <xdr:rowOff>67951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59078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74263</xdr:rowOff>
    </xdr:from>
    <xdr:to>
      <xdr:col>41</xdr:col>
      <xdr:colOff>50800</xdr:colOff>
      <xdr:row>76</xdr:row>
      <xdr:rowOff>42163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2761563"/>
          <a:ext cx="889000" cy="31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98958</xdr:rowOff>
    </xdr:from>
    <xdr:to>
      <xdr:col>41</xdr:col>
      <xdr:colOff>101600</xdr:colOff>
      <xdr:row>77</xdr:row>
      <xdr:rowOff>29108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2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20235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2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55735</xdr:rowOff>
    </xdr:from>
    <xdr:to>
      <xdr:col>36</xdr:col>
      <xdr:colOff>165100</xdr:colOff>
      <xdr:row>77</xdr:row>
      <xdr:rowOff>157335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5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148462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35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60649</xdr:rowOff>
    </xdr:from>
    <xdr:to>
      <xdr:col>55</xdr:col>
      <xdr:colOff>50800</xdr:colOff>
      <xdr:row>71</xdr:row>
      <xdr:rowOff>162249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23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83526</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08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73279</xdr:rowOff>
    </xdr:from>
    <xdr:to>
      <xdr:col>50</xdr:col>
      <xdr:colOff>165100</xdr:colOff>
      <xdr:row>76</xdr:row>
      <xdr:rowOff>3429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93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19956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70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27825</xdr:rowOff>
    </xdr:from>
    <xdr:to>
      <xdr:col>46</xdr:col>
      <xdr:colOff>38100</xdr:colOff>
      <xdr:row>75</xdr:row>
      <xdr:rowOff>129425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88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145952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66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23463</xdr:rowOff>
    </xdr:from>
    <xdr:to>
      <xdr:col>41</xdr:col>
      <xdr:colOff>101600</xdr:colOff>
      <xdr:row>74</xdr:row>
      <xdr:rowOff>125063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71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141590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48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162813</xdr:rowOff>
    </xdr:from>
    <xdr:to>
      <xdr:col>36</xdr:col>
      <xdr:colOff>165100</xdr:colOff>
      <xdr:row>76</xdr:row>
      <xdr:rowOff>92963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02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109491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79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37833</xdr:rowOff>
    </xdr:from>
    <xdr:to>
      <xdr:col>54</xdr:col>
      <xdr:colOff>189865</xdr:colOff>
      <xdr:row>99</xdr:row>
      <xdr:rowOff>129769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39783"/>
          <a:ext cx="1270" cy="146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133596</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10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129769</xdr:rowOff>
    </xdr:from>
    <xdr:to>
      <xdr:col>55</xdr:col>
      <xdr:colOff>88900</xdr:colOff>
      <xdr:row>99</xdr:row>
      <xdr:rowOff>129769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10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155960</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1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37833</xdr:rowOff>
    </xdr:from>
    <xdr:to>
      <xdr:col>55</xdr:col>
      <xdr:colOff>88900</xdr:colOff>
      <xdr:row>91</xdr:row>
      <xdr:rowOff>37833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3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98513</xdr:rowOff>
    </xdr:from>
    <xdr:to>
      <xdr:col>55</xdr:col>
      <xdr:colOff>0</xdr:colOff>
      <xdr:row>93</xdr:row>
      <xdr:rowOff>148641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043363"/>
          <a:ext cx="838200" cy="50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90047</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549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111620</xdr:rowOff>
    </xdr:from>
    <xdr:to>
      <xdr:col>55</xdr:col>
      <xdr:colOff>50800</xdr:colOff>
      <xdr:row>97</xdr:row>
      <xdr:rowOff>41770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7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152564</xdr:rowOff>
    </xdr:from>
    <xdr:to>
      <xdr:col>50</xdr:col>
      <xdr:colOff>114300</xdr:colOff>
      <xdr:row>93</xdr:row>
      <xdr:rowOff>98513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5925964"/>
          <a:ext cx="889000" cy="11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143193</xdr:rowOff>
    </xdr:from>
    <xdr:to>
      <xdr:col>50</xdr:col>
      <xdr:colOff>165100</xdr:colOff>
      <xdr:row>97</xdr:row>
      <xdr:rowOff>73343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64470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69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102400</xdr:rowOff>
    </xdr:from>
    <xdr:to>
      <xdr:col>45</xdr:col>
      <xdr:colOff>177800</xdr:colOff>
      <xdr:row>92</xdr:row>
      <xdr:rowOff>152564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5875800"/>
          <a:ext cx="889000" cy="5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127558</xdr:rowOff>
    </xdr:from>
    <xdr:to>
      <xdr:col>46</xdr:col>
      <xdr:colOff>38100</xdr:colOff>
      <xdr:row>97</xdr:row>
      <xdr:rowOff>57708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8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48835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67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102400</xdr:rowOff>
    </xdr:from>
    <xdr:to>
      <xdr:col>41</xdr:col>
      <xdr:colOff>50800</xdr:colOff>
      <xdr:row>95</xdr:row>
      <xdr:rowOff>154012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5875800"/>
          <a:ext cx="889000" cy="56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128372</xdr:rowOff>
    </xdr:from>
    <xdr:to>
      <xdr:col>41</xdr:col>
      <xdr:colOff>101600</xdr:colOff>
      <xdr:row>97</xdr:row>
      <xdr:rowOff>58522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8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49649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68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70168</xdr:rowOff>
    </xdr:from>
    <xdr:to>
      <xdr:col>36</xdr:col>
      <xdr:colOff>165100</xdr:colOff>
      <xdr:row>97</xdr:row>
      <xdr:rowOff>318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2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162895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62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97841</xdr:rowOff>
    </xdr:from>
    <xdr:to>
      <xdr:col>55</xdr:col>
      <xdr:colOff>50800</xdr:colOff>
      <xdr:row>94</xdr:row>
      <xdr:rowOff>27991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04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120718</xdr:rowOff>
    </xdr:from>
    <xdr:ext cx="599010"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5894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47713</xdr:rowOff>
    </xdr:from>
    <xdr:to>
      <xdr:col>50</xdr:col>
      <xdr:colOff>165100</xdr:colOff>
      <xdr:row>93</xdr:row>
      <xdr:rowOff>149313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599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165840</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39795" y="1576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101764</xdr:rowOff>
    </xdr:from>
    <xdr:to>
      <xdr:col>46</xdr:col>
      <xdr:colOff>38100</xdr:colOff>
      <xdr:row>93</xdr:row>
      <xdr:rowOff>31914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587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48441</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50795" y="15650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51600</xdr:rowOff>
    </xdr:from>
    <xdr:to>
      <xdr:col>41</xdr:col>
      <xdr:colOff>101600</xdr:colOff>
      <xdr:row>92</xdr:row>
      <xdr:rowOff>153200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58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169727</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61795" y="1560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103212</xdr:rowOff>
    </xdr:from>
    <xdr:to>
      <xdr:col>36</xdr:col>
      <xdr:colOff>165100</xdr:colOff>
      <xdr:row>96</xdr:row>
      <xdr:rowOff>33362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39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49889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34968</xdr:rowOff>
    </xdr:from>
    <xdr:to>
      <xdr:col>85</xdr:col>
      <xdr:colOff>126364</xdr:colOff>
      <xdr:row>39</xdr:row>
      <xdr:rowOff>65111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78468"/>
          <a:ext cx="1269" cy="157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68938</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5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65111</xdr:rowOff>
    </xdr:from>
    <xdr:to>
      <xdr:col>86</xdr:col>
      <xdr:colOff>25400</xdr:colOff>
      <xdr:row>39</xdr:row>
      <xdr:rowOff>65111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5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153095</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5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34968</xdr:rowOff>
    </xdr:from>
    <xdr:to>
      <xdr:col>86</xdr:col>
      <xdr:colOff>25400</xdr:colOff>
      <xdr:row>30</xdr:row>
      <xdr:rowOff>34968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7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2377</xdr:rowOff>
    </xdr:from>
    <xdr:to>
      <xdr:col>85</xdr:col>
      <xdr:colOff>127000</xdr:colOff>
      <xdr:row>34</xdr:row>
      <xdr:rowOff>100348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5831677"/>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82023</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254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103596</xdr:rowOff>
    </xdr:from>
    <xdr:to>
      <xdr:col>85</xdr:col>
      <xdr:colOff>177800</xdr:colOff>
      <xdr:row>37</xdr:row>
      <xdr:rowOff>33746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7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100348</xdr:rowOff>
    </xdr:from>
    <xdr:to>
      <xdr:col>81</xdr:col>
      <xdr:colOff>50800</xdr:colOff>
      <xdr:row>35</xdr:row>
      <xdr:rowOff>47313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5929648"/>
          <a:ext cx="889000" cy="11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146213</xdr:rowOff>
    </xdr:from>
    <xdr:to>
      <xdr:col>81</xdr:col>
      <xdr:colOff>101600</xdr:colOff>
      <xdr:row>37</xdr:row>
      <xdr:rowOff>76363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1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67490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41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5740</xdr:rowOff>
    </xdr:from>
    <xdr:to>
      <xdr:col>76</xdr:col>
      <xdr:colOff>114300</xdr:colOff>
      <xdr:row>35</xdr:row>
      <xdr:rowOff>47313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006490"/>
          <a:ext cx="889000" cy="4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80997</xdr:rowOff>
    </xdr:from>
    <xdr:to>
      <xdr:col>76</xdr:col>
      <xdr:colOff>165100</xdr:colOff>
      <xdr:row>37</xdr:row>
      <xdr:rowOff>11147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2274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34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2540</xdr:rowOff>
    </xdr:from>
    <xdr:to>
      <xdr:col>71</xdr:col>
      <xdr:colOff>177800</xdr:colOff>
      <xdr:row>35</xdr:row>
      <xdr:rowOff>5740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5488940"/>
          <a:ext cx="889000" cy="517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22443</xdr:rowOff>
    </xdr:from>
    <xdr:to>
      <xdr:col>72</xdr:col>
      <xdr:colOff>38100</xdr:colOff>
      <xdr:row>35</xdr:row>
      <xdr:rowOff>124043</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02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115170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11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157382</xdr:rowOff>
    </xdr:from>
    <xdr:to>
      <xdr:col>67</xdr:col>
      <xdr:colOff>101600</xdr:colOff>
      <xdr:row>36</xdr:row>
      <xdr:rowOff>87532</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15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78659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25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123027</xdr:rowOff>
    </xdr:from>
    <xdr:to>
      <xdr:col>85</xdr:col>
      <xdr:colOff>177800</xdr:colOff>
      <xdr:row>34</xdr:row>
      <xdr:rowOff>53177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578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145904</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563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49548</xdr:rowOff>
    </xdr:from>
    <xdr:to>
      <xdr:col>81</xdr:col>
      <xdr:colOff>101600</xdr:colOff>
      <xdr:row>34</xdr:row>
      <xdr:rowOff>151148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587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167675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565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167963</xdr:rowOff>
    </xdr:from>
    <xdr:to>
      <xdr:col>76</xdr:col>
      <xdr:colOff>165100</xdr:colOff>
      <xdr:row>35</xdr:row>
      <xdr:rowOff>98113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599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114640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577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126390</xdr:rowOff>
    </xdr:from>
    <xdr:to>
      <xdr:col>72</xdr:col>
      <xdr:colOff>38100</xdr:colOff>
      <xdr:row>35</xdr:row>
      <xdr:rowOff>56540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59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73067</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573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123190</xdr:rowOff>
    </xdr:from>
    <xdr:to>
      <xdr:col>67</xdr:col>
      <xdr:colOff>101600</xdr:colOff>
      <xdr:row>32</xdr:row>
      <xdr:rowOff>53340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543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69867</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521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152095</xdr:rowOff>
    </xdr:from>
    <xdr:to>
      <xdr:col>85</xdr:col>
      <xdr:colOff>126364</xdr:colOff>
      <xdr:row>59</xdr:row>
      <xdr:rowOff>8217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24595"/>
          <a:ext cx="1269" cy="13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12044</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12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8217</xdr:rowOff>
    </xdr:from>
    <xdr:to>
      <xdr:col>86</xdr:col>
      <xdr:colOff>25400</xdr:colOff>
      <xdr:row>59</xdr:row>
      <xdr:rowOff>8217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123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98772</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9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143,024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152095</xdr:rowOff>
    </xdr:from>
    <xdr:to>
      <xdr:col>86</xdr:col>
      <xdr:colOff>25400</xdr:colOff>
      <xdr:row>50</xdr:row>
      <xdr:rowOff>152095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2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52477</xdr:rowOff>
    </xdr:from>
    <xdr:to>
      <xdr:col>85</xdr:col>
      <xdr:colOff>127000</xdr:colOff>
      <xdr:row>54</xdr:row>
      <xdr:rowOff>80264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310777"/>
          <a:ext cx="838200" cy="2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62006</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63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83579</xdr:rowOff>
    </xdr:from>
    <xdr:to>
      <xdr:col>85</xdr:col>
      <xdr:colOff>177800</xdr:colOff>
      <xdr:row>57</xdr:row>
      <xdr:rowOff>13729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8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52477</xdr:rowOff>
    </xdr:from>
    <xdr:to>
      <xdr:col>81</xdr:col>
      <xdr:colOff>50800</xdr:colOff>
      <xdr:row>55</xdr:row>
      <xdr:rowOff>6096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310777"/>
          <a:ext cx="889000" cy="12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79528</xdr:rowOff>
    </xdr:from>
    <xdr:to>
      <xdr:col>81</xdr:col>
      <xdr:colOff>101600</xdr:colOff>
      <xdr:row>57</xdr:row>
      <xdr:rowOff>9678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805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77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105131</xdr:rowOff>
    </xdr:from>
    <xdr:to>
      <xdr:col>76</xdr:col>
      <xdr:colOff>114300</xdr:colOff>
      <xdr:row>55</xdr:row>
      <xdr:rowOff>6096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020531"/>
          <a:ext cx="889000" cy="41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73901</xdr:rowOff>
    </xdr:from>
    <xdr:to>
      <xdr:col>76</xdr:col>
      <xdr:colOff>165100</xdr:colOff>
      <xdr:row>57</xdr:row>
      <xdr:rowOff>4051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166628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76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105131</xdr:rowOff>
    </xdr:from>
    <xdr:to>
      <xdr:col>71</xdr:col>
      <xdr:colOff>177800</xdr:colOff>
      <xdr:row>53</xdr:row>
      <xdr:rowOff>104966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020531"/>
          <a:ext cx="889000" cy="17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33451</xdr:rowOff>
    </xdr:from>
    <xdr:to>
      <xdr:col>72</xdr:col>
      <xdr:colOff>38100</xdr:colOff>
      <xdr:row>56</xdr:row>
      <xdr:rowOff>135051</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3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126178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72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78740</xdr:rowOff>
    </xdr:from>
    <xdr:to>
      <xdr:col>67</xdr:col>
      <xdr:colOff>101600</xdr:colOff>
      <xdr:row>57</xdr:row>
      <xdr:rowOff>8890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6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77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29464</xdr:rowOff>
    </xdr:from>
    <xdr:to>
      <xdr:col>85</xdr:col>
      <xdr:colOff>177800</xdr:colOff>
      <xdr:row>54</xdr:row>
      <xdr:rowOff>131064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28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52341</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13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1677</xdr:rowOff>
    </xdr:from>
    <xdr:to>
      <xdr:col>81</xdr:col>
      <xdr:colOff>101600</xdr:colOff>
      <xdr:row>54</xdr:row>
      <xdr:rowOff>103277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25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119804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03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126746</xdr:rowOff>
    </xdr:from>
    <xdr:to>
      <xdr:col>76</xdr:col>
      <xdr:colOff>165100</xdr:colOff>
      <xdr:row>55</xdr:row>
      <xdr:rowOff>56896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38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73423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16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54331</xdr:rowOff>
    </xdr:from>
    <xdr:to>
      <xdr:col>72</xdr:col>
      <xdr:colOff>38100</xdr:colOff>
      <xdr:row>52</xdr:row>
      <xdr:rowOff>155931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896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1008</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03795" y="8744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54166</xdr:rowOff>
    </xdr:from>
    <xdr:to>
      <xdr:col>67</xdr:col>
      <xdr:colOff>101600</xdr:colOff>
      <xdr:row>53</xdr:row>
      <xdr:rowOff>155766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14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843</xdr:rowOff>
    </xdr:from>
    <xdr:ext cx="59901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14795" y="891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104191</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105691"/>
          <a:ext cx="1269" cy="1537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50868</xdr:rowOff>
    </xdr:from>
    <xdr:ext cx="599010"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88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104191</xdr:rowOff>
    </xdr:from>
    <xdr:to>
      <xdr:col>86</xdr:col>
      <xdr:colOff>25400</xdr:colOff>
      <xdr:row>70</xdr:row>
      <xdr:rowOff>104191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10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41740</xdr:rowOff>
    </xdr:from>
    <xdr:to>
      <xdr:col>85</xdr:col>
      <xdr:colOff>127000</xdr:colOff>
      <xdr:row>79</xdr:row>
      <xdr:rowOff>29961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3414840"/>
          <a:ext cx="838200" cy="15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139009</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512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160582</xdr:rowOff>
    </xdr:from>
    <xdr:to>
      <xdr:col>85</xdr:col>
      <xdr:colOff>177800</xdr:colOff>
      <xdr:row>79</xdr:row>
      <xdr:rowOff>90732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29961</xdr:rowOff>
    </xdr:from>
    <xdr:to>
      <xdr:col>81</xdr:col>
      <xdr:colOff>50800</xdr:colOff>
      <xdr:row>79</xdr:row>
      <xdr:rowOff>48369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4592300" y="13574511"/>
          <a:ext cx="889000" cy="1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171228</xdr:rowOff>
    </xdr:from>
    <xdr:to>
      <xdr:col>81</xdr:col>
      <xdr:colOff>101600</xdr:colOff>
      <xdr:row>79</xdr:row>
      <xdr:rowOff>101378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92505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63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48369</xdr:rowOff>
    </xdr:from>
    <xdr:to>
      <xdr:col>76</xdr:col>
      <xdr:colOff>114300</xdr:colOff>
      <xdr:row>79</xdr:row>
      <xdr:rowOff>93163</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3703300" y="13592919"/>
          <a:ext cx="889000" cy="4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10001</xdr:rowOff>
    </xdr:from>
    <xdr:to>
      <xdr:col>76</xdr:col>
      <xdr:colOff>165100</xdr:colOff>
      <xdr:row>79</xdr:row>
      <xdr:rowOff>111601</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5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102728</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64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141235</xdr:rowOff>
    </xdr:from>
    <xdr:to>
      <xdr:col>71</xdr:col>
      <xdr:colOff>177800</xdr:colOff>
      <xdr:row>79</xdr:row>
      <xdr:rowOff>93163</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514335"/>
          <a:ext cx="889000" cy="12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141706</xdr:rowOff>
    </xdr:from>
    <xdr:to>
      <xdr:col>72</xdr:col>
      <xdr:colOff>38100</xdr:colOff>
      <xdr:row>79</xdr:row>
      <xdr:rowOff>71856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1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88383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29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121024</xdr:rowOff>
    </xdr:from>
    <xdr:to>
      <xdr:col>67</xdr:col>
      <xdr:colOff>101600</xdr:colOff>
      <xdr:row>79</xdr:row>
      <xdr:rowOff>51174</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49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42301</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586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162390</xdr:rowOff>
    </xdr:from>
    <xdr:to>
      <xdr:col>85</xdr:col>
      <xdr:colOff>177800</xdr:colOff>
      <xdr:row>78</xdr:row>
      <xdr:rowOff>92540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3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13817</xdr:rowOff>
    </xdr:from>
    <xdr:ext cx="534377"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21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150611</xdr:rowOff>
    </xdr:from>
    <xdr:to>
      <xdr:col>81</xdr:col>
      <xdr:colOff>101600</xdr:colOff>
      <xdr:row>79</xdr:row>
      <xdr:rowOff>80761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2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97288</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46428" y="1329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169019</xdr:rowOff>
    </xdr:from>
    <xdr:to>
      <xdr:col>76</xdr:col>
      <xdr:colOff>165100</xdr:colOff>
      <xdr:row>79</xdr:row>
      <xdr:rowOff>99169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4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115696</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357428" y="1331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42363</xdr:rowOff>
    </xdr:from>
    <xdr:to>
      <xdr:col>72</xdr:col>
      <xdr:colOff>38100</xdr:colOff>
      <xdr:row>79</xdr:row>
      <xdr:rowOff>143963</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8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135090</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14017" y="13679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90435</xdr:rowOff>
    </xdr:from>
    <xdr:to>
      <xdr:col>67</xdr:col>
      <xdr:colOff>101600</xdr:colOff>
      <xdr:row>79</xdr:row>
      <xdr:rowOff>20585</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46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37112</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547111" y="1323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127668</xdr:rowOff>
    </xdr:from>
    <xdr:to>
      <xdr:col>85</xdr:col>
      <xdr:colOff>126364</xdr:colOff>
      <xdr:row>98</xdr:row>
      <xdr:rowOff>118525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729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122352</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2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118525</xdr:rowOff>
    </xdr:from>
    <xdr:to>
      <xdr:col>86</xdr:col>
      <xdr:colOff>25400</xdr:colOff>
      <xdr:row>98</xdr:row>
      <xdr:rowOff>118525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74345</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0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127668</xdr:rowOff>
    </xdr:from>
    <xdr:to>
      <xdr:col>86</xdr:col>
      <xdr:colOff>25400</xdr:colOff>
      <xdr:row>91</xdr:row>
      <xdr:rowOff>127668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72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153561</xdr:rowOff>
    </xdr:from>
    <xdr:to>
      <xdr:col>85</xdr:col>
      <xdr:colOff>127000</xdr:colOff>
      <xdr:row>93</xdr:row>
      <xdr:rowOff>165860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098411"/>
          <a:ext cx="838200" cy="1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83672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42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105245</xdr:rowOff>
    </xdr:from>
    <xdr:to>
      <xdr:col>85</xdr:col>
      <xdr:colOff>177800</xdr:colOff>
      <xdr:row>97</xdr:row>
      <xdr:rowOff>35395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56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165860</xdr:rowOff>
    </xdr:from>
    <xdr:to>
      <xdr:col>81</xdr:col>
      <xdr:colOff>50800</xdr:colOff>
      <xdr:row>94</xdr:row>
      <xdr:rowOff>44045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110710"/>
          <a:ext cx="889000" cy="4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74887</xdr:rowOff>
    </xdr:from>
    <xdr:to>
      <xdr:col>81</xdr:col>
      <xdr:colOff>101600</xdr:colOff>
      <xdr:row>97</xdr:row>
      <xdr:rowOff>5037</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167614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62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164061</xdr:rowOff>
    </xdr:from>
    <xdr:to>
      <xdr:col>76</xdr:col>
      <xdr:colOff>114300</xdr:colOff>
      <xdr:row>94</xdr:row>
      <xdr:rowOff>44045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108911"/>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92100</xdr:rowOff>
    </xdr:from>
    <xdr:to>
      <xdr:col>76</xdr:col>
      <xdr:colOff>165100</xdr:colOff>
      <xdr:row>97</xdr:row>
      <xdr:rowOff>22250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64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164061</xdr:rowOff>
    </xdr:from>
    <xdr:to>
      <xdr:col>71</xdr:col>
      <xdr:colOff>177800</xdr:colOff>
      <xdr:row>93</xdr:row>
      <xdr:rowOff>170659</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108911"/>
          <a:ext cx="889000" cy="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81257</xdr:rowOff>
    </xdr:from>
    <xdr:to>
      <xdr:col>72</xdr:col>
      <xdr:colOff>38100</xdr:colOff>
      <xdr:row>97</xdr:row>
      <xdr:rowOff>11407</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54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2534</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633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86271</xdr:rowOff>
    </xdr:from>
    <xdr:to>
      <xdr:col>67</xdr:col>
      <xdr:colOff>101600</xdr:colOff>
      <xdr:row>97</xdr:row>
      <xdr:rowOff>16421</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4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7548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63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102761</xdr:rowOff>
    </xdr:from>
    <xdr:to>
      <xdr:col>85</xdr:col>
      <xdr:colOff>177800</xdr:colOff>
      <xdr:row>94</xdr:row>
      <xdr:rowOff>32911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04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125638</xdr:rowOff>
    </xdr:from>
    <xdr:ext cx="599010"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58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115060</xdr:rowOff>
    </xdr:from>
    <xdr:to>
      <xdr:col>81</xdr:col>
      <xdr:colOff>101600</xdr:colOff>
      <xdr:row>94</xdr:row>
      <xdr:rowOff>45210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05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61737</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181795" y="15835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164695</xdr:rowOff>
    </xdr:from>
    <xdr:to>
      <xdr:col>76</xdr:col>
      <xdr:colOff>165100</xdr:colOff>
      <xdr:row>94</xdr:row>
      <xdr:rowOff>94845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10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111372</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292795" y="15884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113261</xdr:rowOff>
    </xdr:from>
    <xdr:to>
      <xdr:col>72</xdr:col>
      <xdr:colOff>38100</xdr:colOff>
      <xdr:row>94</xdr:row>
      <xdr:rowOff>43411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05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59938</xdr:rowOff>
    </xdr:from>
    <xdr:ext cx="59901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03795" y="15833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119859</xdr:rowOff>
    </xdr:from>
    <xdr:to>
      <xdr:col>67</xdr:col>
      <xdr:colOff>101600</xdr:colOff>
      <xdr:row>94</xdr:row>
      <xdr:rowOff>50009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06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66536</xdr:rowOff>
    </xdr:from>
    <xdr:ext cx="599010"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14795" y="15839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112268</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255768"/>
          <a:ext cx="1269"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155465</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670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58945</xdr:rowOff>
    </xdr:from>
    <xdr:ext cx="378565"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030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112268</xdr:rowOff>
    </xdr:from>
    <xdr:to>
      <xdr:col>116</xdr:col>
      <xdr:colOff>152400</xdr:colOff>
      <xdr:row>30</xdr:row>
      <xdr:rowOff>112268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25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72915</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165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50038</xdr:rowOff>
    </xdr:from>
    <xdr:to>
      <xdr:col>116</xdr:col>
      <xdr:colOff>114300</xdr:colOff>
      <xdr:row>38</xdr:row>
      <xdr:rowOff>151638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5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107188</xdr:rowOff>
    </xdr:from>
    <xdr:to>
      <xdr:col>112</xdr:col>
      <xdr:colOff>38100</xdr:colOff>
      <xdr:row>38</xdr:row>
      <xdr:rowOff>37338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53865</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2260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170451</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77333" y="6342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155194</xdr:rowOff>
    </xdr:from>
    <xdr:to>
      <xdr:col>102</xdr:col>
      <xdr:colOff>165100</xdr:colOff>
      <xdr:row>37</xdr:row>
      <xdr:rowOff>85344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101871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6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132334</xdr:rowOff>
    </xdr:from>
    <xdr:to>
      <xdr:col>98</xdr:col>
      <xdr:colOff>38100</xdr:colOff>
      <xdr:row>36</xdr:row>
      <xdr:rowOff>62484</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1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79011</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7017" y="5908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28465</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43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201,625</a:t>
          </a:r>
          <a:r>
            <a:rPr kumimoji="1" lang="ja-JP" altLang="en-US" sz="1300">
              <a:latin typeface="ＭＳ Ｐゴシック" panose="020B0600070205080204" pitchFamily="50" charset="-128"/>
              <a:ea typeface="ＭＳ Ｐゴシック" panose="020B0600070205080204" pitchFamily="50" charset="-128"/>
            </a:rPr>
            <a:t>円となっており、前年度比及び類似団体と比べて高くなっている。その要因として、物価高騰対策に係る町民支援事業として給付金の支給や商品券の配布を実施したこと等が挙げられる。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a:t>
          </a:r>
          <a:r>
            <a:rPr kumimoji="1" lang="en-US" altLang="ja-JP" sz="1300">
              <a:latin typeface="ＭＳ Ｐゴシック" panose="020B0600070205080204" pitchFamily="50" charset="-128"/>
              <a:ea typeface="ＭＳ Ｐゴシック" panose="020B0600070205080204" pitchFamily="50" charset="-128"/>
            </a:rPr>
            <a:t>55,279</a:t>
          </a:r>
          <a:r>
            <a:rPr kumimoji="1" lang="ja-JP" altLang="en-US" sz="1300">
              <a:latin typeface="ＭＳ Ｐゴシック" panose="020B0600070205080204" pitchFamily="50" charset="-128"/>
              <a:ea typeface="ＭＳ Ｐゴシック" panose="020B0600070205080204" pitchFamily="50" charset="-128"/>
            </a:rPr>
            <a:t>円となっており、類似団体より高いが前年度と比べて低くなっている。その要因として、畜産・酪農収益力強化整備等特別対策事業補助金の減等が挙げられる。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68,483</a:t>
          </a:r>
          <a:r>
            <a:rPr kumimoji="1" lang="ja-JP" altLang="en-US" sz="1300">
              <a:latin typeface="ＭＳ Ｐゴシック" panose="020B0600070205080204" pitchFamily="50" charset="-128"/>
              <a:ea typeface="ＭＳ Ｐゴシック" panose="020B0600070205080204" pitchFamily="50" charset="-128"/>
            </a:rPr>
            <a:t>円となっており、前年度以前と比べて大幅に高くなっている。その要因として、ふるさと納税に係るふるさとづくり事業費の予算計上科目変更による増等が挙げられる。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39,205</a:t>
          </a:r>
          <a:r>
            <a:rPr kumimoji="1" lang="ja-JP" altLang="en-US" sz="1300">
              <a:latin typeface="ＭＳ Ｐゴシック" panose="020B0600070205080204" pitchFamily="50" charset="-128"/>
              <a:ea typeface="ＭＳ Ｐゴシック" panose="020B0600070205080204" pitchFamily="50" charset="-128"/>
            </a:rPr>
            <a:t>円となっており、前年度比及び類似団体と比べて高くなっている。その要因として、救助工作車整備事業の実施による美方郡広域事務組合負担金の増等が挙げられる。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災害復旧費は住民一人当たり</a:t>
          </a:r>
          <a:r>
            <a:rPr kumimoji="1" lang="en-US" altLang="ja-JP" sz="1300">
              <a:latin typeface="ＭＳ Ｐゴシック" panose="020B0600070205080204" pitchFamily="50" charset="-128"/>
              <a:ea typeface="ＭＳ Ｐゴシック" panose="020B0600070205080204" pitchFamily="50" charset="-128"/>
            </a:rPr>
            <a:t>20,999</a:t>
          </a:r>
          <a:r>
            <a:rPr kumimoji="1" lang="ja-JP" altLang="en-US" sz="1300">
              <a:latin typeface="ＭＳ Ｐゴシック" panose="020B0600070205080204" pitchFamily="50" charset="-128"/>
              <a:ea typeface="ＭＳ Ｐゴシック" panose="020B0600070205080204" pitchFamily="50" charset="-128"/>
            </a:rPr>
            <a:t>円となっており、前年度比及び類似団体と比べて高くなっている。その要因として、令和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年台風</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号に係る災害復旧事業の実施による増等が挙げられる。　　　　　</a:t>
          </a:r>
          <a:endParaRPr kumimoji="1" lang="en-US" altLang="ja-JP" sz="1300">
            <a:latin typeface="ＭＳ Ｐゴシック" panose="020B0600070205080204" pitchFamily="50" charset="-128"/>
            <a:ea typeface="ＭＳ Ｐゴシック" panose="020B0600070205080204" pitchFamily="50" charset="-128"/>
          </a:endParaRPr>
        </a:p>
        <a:p>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財政調整基金については、適切な財源の確保と歳出の精査によって大規模な取り崩しを回避しており、近年は前年度決算剰余金の積み立て等により増加傾向となっているが、令和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年度は、令和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年台風</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号災害関連事業の実施等による財源不足分を取り崩したことなどが影響し、前年度と比べて減となった。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実質収支額の標準財政規模に対する割合は、</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8</a:t>
          </a:r>
          <a:r>
            <a:rPr kumimoji="1" lang="ja-JP" altLang="en-US" sz="1200">
              <a:latin typeface="ＭＳ ゴシック" pitchFamily="49" charset="-128"/>
              <a:ea typeface="ＭＳ ゴシック" pitchFamily="49" charset="-128"/>
            </a:rPr>
            <a:t>％程度で推移している。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今後は、起債残高と標準財政規模とのバランスを考慮しながら、計画的に活用を図っていく。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令和元年度から令和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年度まで、全ての会計で黒字となっている。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経営の健全化に向けた取組として、公営企業会計のうち水道事業企業会計では、将来的に資金不足が生じないようにするため、令和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年度に水道料金の改定を実施した。下水道事業企業会計では、企業債利息の負担軽減を図るため、令和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年度から下水道事業資本費平準化債の借入れを発行可能額の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分の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に抑制するとともに、維持管理経費の削減を図るため、処理区の統合等を行ってきた。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また、公立香住病院事業企業会計においては、令和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カ年計画で、老朽化した透析棟の建て替え等を行う「旧館等改築事業」を進めるなど、持続的な医療を提供するための大型事業も行っている。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人口減少等の影響による普通交付税・料金収入等の減少や、施設の老朽化及び耐用年数の到来に伴う更新費用等の発生が見込まれているが、住民サービスの向上に必要な事業の推進と財政の健全性維持の両立を進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CT6" sqref="CT6:DA6"/>
    </sheetView>
  </sheetViews>
  <sheetFormatPr defaultColWidth="0" defaultRowHeight="11.25" zeroHeight="1"/>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c r="B2" s="182" t="s">
        <v>77</v>
      </c>
      <c r="C2" s="182"/>
      <c r="D2" s="183"/>
    </row>
    <row r="3" spans="1:119" ht="18.75" customHeight="1" thickBot="1">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16333811</v>
      </c>
      <c r="BO4" s="485"/>
      <c r="BP4" s="485"/>
      <c r="BQ4" s="485"/>
      <c r="BR4" s="485"/>
      <c r="BS4" s="485"/>
      <c r="BT4" s="485"/>
      <c r="BU4" s="486"/>
      <c r="BV4" s="484">
        <v>15633949</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8</v>
      </c>
      <c r="CU4" s="625"/>
      <c r="CV4" s="625"/>
      <c r="CW4" s="625"/>
      <c r="CX4" s="625"/>
      <c r="CY4" s="625"/>
      <c r="CZ4" s="625"/>
      <c r="DA4" s="626"/>
      <c r="DB4" s="624">
        <v>8.9</v>
      </c>
      <c r="DC4" s="625"/>
      <c r="DD4" s="625"/>
      <c r="DE4" s="625"/>
      <c r="DF4" s="625"/>
      <c r="DG4" s="625"/>
      <c r="DH4" s="625"/>
      <c r="DI4" s="626"/>
    </row>
    <row r="5" spans="1:119" ht="18.75" customHeight="1">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15304954</v>
      </c>
      <c r="BO5" s="456"/>
      <c r="BP5" s="456"/>
      <c r="BQ5" s="456"/>
      <c r="BR5" s="456"/>
      <c r="BS5" s="456"/>
      <c r="BT5" s="456"/>
      <c r="BU5" s="457"/>
      <c r="BV5" s="455">
        <v>14837020</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92.7</v>
      </c>
      <c r="CU5" s="453"/>
      <c r="CV5" s="453"/>
      <c r="CW5" s="453"/>
      <c r="CX5" s="453"/>
      <c r="CY5" s="453"/>
      <c r="CZ5" s="453"/>
      <c r="DA5" s="454"/>
      <c r="DB5" s="452">
        <v>90.2</v>
      </c>
      <c r="DC5" s="453"/>
      <c r="DD5" s="453"/>
      <c r="DE5" s="453"/>
      <c r="DF5" s="453"/>
      <c r="DG5" s="453"/>
      <c r="DH5" s="453"/>
      <c r="DI5" s="454"/>
    </row>
    <row r="6" spans="1:119" ht="18.75" customHeight="1">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1028857</v>
      </c>
      <c r="BO6" s="456"/>
      <c r="BP6" s="456"/>
      <c r="BQ6" s="456"/>
      <c r="BR6" s="456"/>
      <c r="BS6" s="456"/>
      <c r="BT6" s="456"/>
      <c r="BU6" s="457"/>
      <c r="BV6" s="455">
        <v>796929</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93</v>
      </c>
      <c r="CU6" s="599"/>
      <c r="CV6" s="599"/>
      <c r="CW6" s="599"/>
      <c r="CX6" s="599"/>
      <c r="CY6" s="599"/>
      <c r="CZ6" s="599"/>
      <c r="DA6" s="600"/>
      <c r="DB6" s="598">
        <v>91</v>
      </c>
      <c r="DC6" s="599"/>
      <c r="DD6" s="599"/>
      <c r="DE6" s="599"/>
      <c r="DF6" s="599"/>
      <c r="DG6" s="599"/>
      <c r="DH6" s="599"/>
      <c r="DI6" s="600"/>
    </row>
    <row r="7" spans="1:119" ht="18.75" customHeight="1">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371575</v>
      </c>
      <c r="BO7" s="456"/>
      <c r="BP7" s="456"/>
      <c r="BQ7" s="456"/>
      <c r="BR7" s="456"/>
      <c r="BS7" s="456"/>
      <c r="BT7" s="456"/>
      <c r="BU7" s="457"/>
      <c r="BV7" s="455">
        <v>61263</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8235103</v>
      </c>
      <c r="CU7" s="456"/>
      <c r="CV7" s="456"/>
      <c r="CW7" s="456"/>
      <c r="CX7" s="456"/>
      <c r="CY7" s="456"/>
      <c r="CZ7" s="456"/>
      <c r="DA7" s="457"/>
      <c r="DB7" s="455">
        <v>8281197</v>
      </c>
      <c r="DC7" s="456"/>
      <c r="DD7" s="456"/>
      <c r="DE7" s="456"/>
      <c r="DF7" s="456"/>
      <c r="DG7" s="456"/>
      <c r="DH7" s="456"/>
      <c r="DI7" s="457"/>
    </row>
    <row r="8" spans="1:119" ht="18.75" customHeight="1" thickBot="1">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104</v>
      </c>
      <c r="AV8" s="514"/>
      <c r="AW8" s="514"/>
      <c r="AX8" s="514"/>
      <c r="AY8" s="469" t="s">
        <v>105</v>
      </c>
      <c r="AZ8" s="470"/>
      <c r="BA8" s="470"/>
      <c r="BB8" s="470"/>
      <c r="BC8" s="470"/>
      <c r="BD8" s="470"/>
      <c r="BE8" s="470"/>
      <c r="BF8" s="470"/>
      <c r="BG8" s="470"/>
      <c r="BH8" s="470"/>
      <c r="BI8" s="470"/>
      <c r="BJ8" s="470"/>
      <c r="BK8" s="470"/>
      <c r="BL8" s="470"/>
      <c r="BM8" s="471"/>
      <c r="BN8" s="455">
        <v>657282</v>
      </c>
      <c r="BO8" s="456"/>
      <c r="BP8" s="456"/>
      <c r="BQ8" s="456"/>
      <c r="BR8" s="456"/>
      <c r="BS8" s="456"/>
      <c r="BT8" s="456"/>
      <c r="BU8" s="457"/>
      <c r="BV8" s="455">
        <v>735666</v>
      </c>
      <c r="BW8" s="456"/>
      <c r="BX8" s="456"/>
      <c r="BY8" s="456"/>
      <c r="BZ8" s="456"/>
      <c r="CA8" s="456"/>
      <c r="CB8" s="456"/>
      <c r="CC8" s="457"/>
      <c r="CD8" s="495" t="s">
        <v>106</v>
      </c>
      <c r="CE8" s="415"/>
      <c r="CF8" s="415"/>
      <c r="CG8" s="415"/>
      <c r="CH8" s="415"/>
      <c r="CI8" s="415"/>
      <c r="CJ8" s="415"/>
      <c r="CK8" s="415"/>
      <c r="CL8" s="415"/>
      <c r="CM8" s="415"/>
      <c r="CN8" s="415"/>
      <c r="CO8" s="415"/>
      <c r="CP8" s="415"/>
      <c r="CQ8" s="415"/>
      <c r="CR8" s="415"/>
      <c r="CS8" s="496"/>
      <c r="CT8" s="558">
        <v>0.23</v>
      </c>
      <c r="CU8" s="559"/>
      <c r="CV8" s="559"/>
      <c r="CW8" s="559"/>
      <c r="CX8" s="559"/>
      <c r="CY8" s="559"/>
      <c r="CZ8" s="559"/>
      <c r="DA8" s="560"/>
      <c r="DB8" s="558">
        <v>0.23</v>
      </c>
      <c r="DC8" s="559"/>
      <c r="DD8" s="559"/>
      <c r="DE8" s="559"/>
      <c r="DF8" s="559"/>
      <c r="DG8" s="559"/>
      <c r="DH8" s="559"/>
      <c r="DI8" s="560"/>
    </row>
    <row r="9" spans="1:119" ht="18.75" customHeight="1" thickBot="1">
      <c r="A9" s="181"/>
      <c r="B9" s="587" t="s">
        <v>107</v>
      </c>
      <c r="C9" s="588"/>
      <c r="D9" s="588"/>
      <c r="E9" s="588"/>
      <c r="F9" s="588"/>
      <c r="G9" s="588"/>
      <c r="H9" s="588"/>
      <c r="I9" s="588"/>
      <c r="J9" s="588"/>
      <c r="K9" s="506"/>
      <c r="L9" s="589" t="s">
        <v>108</v>
      </c>
      <c r="M9" s="590"/>
      <c r="N9" s="590"/>
      <c r="O9" s="590"/>
      <c r="P9" s="590"/>
      <c r="Q9" s="591"/>
      <c r="R9" s="592">
        <v>16064</v>
      </c>
      <c r="S9" s="593"/>
      <c r="T9" s="593"/>
      <c r="U9" s="593"/>
      <c r="V9" s="594"/>
      <c r="W9" s="524" t="s">
        <v>109</v>
      </c>
      <c r="X9" s="525"/>
      <c r="Y9" s="525"/>
      <c r="Z9" s="525"/>
      <c r="AA9" s="525"/>
      <c r="AB9" s="525"/>
      <c r="AC9" s="525"/>
      <c r="AD9" s="525"/>
      <c r="AE9" s="525"/>
      <c r="AF9" s="525"/>
      <c r="AG9" s="525"/>
      <c r="AH9" s="525"/>
      <c r="AI9" s="525"/>
      <c r="AJ9" s="525"/>
      <c r="AK9" s="525"/>
      <c r="AL9" s="595"/>
      <c r="AM9" s="512" t="s">
        <v>110</v>
      </c>
      <c r="AN9" s="412"/>
      <c r="AO9" s="412"/>
      <c r="AP9" s="412"/>
      <c r="AQ9" s="412"/>
      <c r="AR9" s="412"/>
      <c r="AS9" s="412"/>
      <c r="AT9" s="413"/>
      <c r="AU9" s="513" t="s">
        <v>90</v>
      </c>
      <c r="AV9" s="514"/>
      <c r="AW9" s="514"/>
      <c r="AX9" s="514"/>
      <c r="AY9" s="469" t="s">
        <v>111</v>
      </c>
      <c r="AZ9" s="470"/>
      <c r="BA9" s="470"/>
      <c r="BB9" s="470"/>
      <c r="BC9" s="470"/>
      <c r="BD9" s="470"/>
      <c r="BE9" s="470"/>
      <c r="BF9" s="470"/>
      <c r="BG9" s="470"/>
      <c r="BH9" s="470"/>
      <c r="BI9" s="470"/>
      <c r="BJ9" s="470"/>
      <c r="BK9" s="470"/>
      <c r="BL9" s="470"/>
      <c r="BM9" s="471"/>
      <c r="BN9" s="455">
        <v>-78384</v>
      </c>
      <c r="BO9" s="456"/>
      <c r="BP9" s="456"/>
      <c r="BQ9" s="456"/>
      <c r="BR9" s="456"/>
      <c r="BS9" s="456"/>
      <c r="BT9" s="456"/>
      <c r="BU9" s="457"/>
      <c r="BV9" s="455">
        <v>192708</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16</v>
      </c>
      <c r="CU9" s="453"/>
      <c r="CV9" s="453"/>
      <c r="CW9" s="453"/>
      <c r="CX9" s="453"/>
      <c r="CY9" s="453"/>
      <c r="CZ9" s="453"/>
      <c r="DA9" s="454"/>
      <c r="DB9" s="452">
        <v>17.2</v>
      </c>
      <c r="DC9" s="453"/>
      <c r="DD9" s="453"/>
      <c r="DE9" s="453"/>
      <c r="DF9" s="453"/>
      <c r="DG9" s="453"/>
      <c r="DH9" s="453"/>
      <c r="DI9" s="454"/>
    </row>
    <row r="10" spans="1:119" ht="18.75" customHeight="1" thickBot="1">
      <c r="A10" s="181"/>
      <c r="B10" s="587"/>
      <c r="C10" s="588"/>
      <c r="D10" s="588"/>
      <c r="E10" s="588"/>
      <c r="F10" s="588"/>
      <c r="G10" s="588"/>
      <c r="H10" s="588"/>
      <c r="I10" s="588"/>
      <c r="J10" s="588"/>
      <c r="K10" s="506"/>
      <c r="L10" s="411" t="s">
        <v>113</v>
      </c>
      <c r="M10" s="412"/>
      <c r="N10" s="412"/>
      <c r="O10" s="412"/>
      <c r="P10" s="412"/>
      <c r="Q10" s="413"/>
      <c r="R10" s="408">
        <v>18070</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104</v>
      </c>
      <c r="AV10" s="514"/>
      <c r="AW10" s="514"/>
      <c r="AX10" s="514"/>
      <c r="AY10" s="469" t="s">
        <v>115</v>
      </c>
      <c r="AZ10" s="470"/>
      <c r="BA10" s="470"/>
      <c r="BB10" s="470"/>
      <c r="BC10" s="470"/>
      <c r="BD10" s="470"/>
      <c r="BE10" s="470"/>
      <c r="BF10" s="470"/>
      <c r="BG10" s="470"/>
      <c r="BH10" s="470"/>
      <c r="BI10" s="470"/>
      <c r="BJ10" s="470"/>
      <c r="BK10" s="470"/>
      <c r="BL10" s="470"/>
      <c r="BM10" s="471"/>
      <c r="BN10" s="455">
        <v>58512</v>
      </c>
      <c r="BO10" s="456"/>
      <c r="BP10" s="456"/>
      <c r="BQ10" s="456"/>
      <c r="BR10" s="456"/>
      <c r="BS10" s="456"/>
      <c r="BT10" s="456"/>
      <c r="BU10" s="457"/>
      <c r="BV10" s="455">
        <v>135252</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104</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c r="A12" s="181"/>
      <c r="B12" s="561" t="s">
        <v>123</v>
      </c>
      <c r="C12" s="562"/>
      <c r="D12" s="562"/>
      <c r="E12" s="562"/>
      <c r="F12" s="562"/>
      <c r="G12" s="562"/>
      <c r="H12" s="562"/>
      <c r="I12" s="562"/>
      <c r="J12" s="562"/>
      <c r="K12" s="563"/>
      <c r="L12" s="570" t="s">
        <v>124</v>
      </c>
      <c r="M12" s="571"/>
      <c r="N12" s="571"/>
      <c r="O12" s="571"/>
      <c r="P12" s="571"/>
      <c r="Q12" s="572"/>
      <c r="R12" s="573">
        <v>15657</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642566</v>
      </c>
      <c r="BO12" s="456"/>
      <c r="BP12" s="456"/>
      <c r="BQ12" s="456"/>
      <c r="BR12" s="456"/>
      <c r="BS12" s="456"/>
      <c r="BT12" s="456"/>
      <c r="BU12" s="457"/>
      <c r="BV12" s="455">
        <v>328681</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c r="A13" s="181"/>
      <c r="B13" s="564"/>
      <c r="C13" s="565"/>
      <c r="D13" s="565"/>
      <c r="E13" s="565"/>
      <c r="F13" s="565"/>
      <c r="G13" s="565"/>
      <c r="H13" s="565"/>
      <c r="I13" s="565"/>
      <c r="J13" s="565"/>
      <c r="K13" s="566"/>
      <c r="L13" s="190"/>
      <c r="M13" s="539" t="s">
        <v>130</v>
      </c>
      <c r="N13" s="540"/>
      <c r="O13" s="540"/>
      <c r="P13" s="540"/>
      <c r="Q13" s="541"/>
      <c r="R13" s="542">
        <v>15470</v>
      </c>
      <c r="S13" s="543"/>
      <c r="T13" s="543"/>
      <c r="U13" s="543"/>
      <c r="V13" s="544"/>
      <c r="W13" s="545" t="s">
        <v>131</v>
      </c>
      <c r="X13" s="441"/>
      <c r="Y13" s="441"/>
      <c r="Z13" s="441"/>
      <c r="AA13" s="441"/>
      <c r="AB13" s="442"/>
      <c r="AC13" s="408">
        <v>836</v>
      </c>
      <c r="AD13" s="409"/>
      <c r="AE13" s="409"/>
      <c r="AF13" s="409"/>
      <c r="AG13" s="410"/>
      <c r="AH13" s="408">
        <v>1124</v>
      </c>
      <c r="AI13" s="409"/>
      <c r="AJ13" s="409"/>
      <c r="AK13" s="409"/>
      <c r="AL13" s="468"/>
      <c r="AM13" s="512" t="s">
        <v>132</v>
      </c>
      <c r="AN13" s="412"/>
      <c r="AO13" s="412"/>
      <c r="AP13" s="412"/>
      <c r="AQ13" s="412"/>
      <c r="AR13" s="412"/>
      <c r="AS13" s="412"/>
      <c r="AT13" s="413"/>
      <c r="AU13" s="513" t="s">
        <v>104</v>
      </c>
      <c r="AV13" s="514"/>
      <c r="AW13" s="514"/>
      <c r="AX13" s="514"/>
      <c r="AY13" s="469" t="s">
        <v>133</v>
      </c>
      <c r="AZ13" s="470"/>
      <c r="BA13" s="470"/>
      <c r="BB13" s="470"/>
      <c r="BC13" s="470"/>
      <c r="BD13" s="470"/>
      <c r="BE13" s="470"/>
      <c r="BF13" s="470"/>
      <c r="BG13" s="470"/>
      <c r="BH13" s="470"/>
      <c r="BI13" s="470"/>
      <c r="BJ13" s="470"/>
      <c r="BK13" s="470"/>
      <c r="BL13" s="470"/>
      <c r="BM13" s="471"/>
      <c r="BN13" s="455">
        <v>-662438</v>
      </c>
      <c r="BO13" s="456"/>
      <c r="BP13" s="456"/>
      <c r="BQ13" s="456"/>
      <c r="BR13" s="456"/>
      <c r="BS13" s="456"/>
      <c r="BT13" s="456"/>
      <c r="BU13" s="457"/>
      <c r="BV13" s="455">
        <v>-721</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10.199999999999999</v>
      </c>
      <c r="CU13" s="453"/>
      <c r="CV13" s="453"/>
      <c r="CW13" s="453"/>
      <c r="CX13" s="453"/>
      <c r="CY13" s="453"/>
      <c r="CZ13" s="453"/>
      <c r="DA13" s="454"/>
      <c r="DB13" s="452">
        <v>9.4</v>
      </c>
      <c r="DC13" s="453"/>
      <c r="DD13" s="453"/>
      <c r="DE13" s="453"/>
      <c r="DF13" s="453"/>
      <c r="DG13" s="453"/>
      <c r="DH13" s="453"/>
      <c r="DI13" s="454"/>
    </row>
    <row r="14" spans="1:119" ht="18.75" customHeight="1" thickBot="1">
      <c r="A14" s="181"/>
      <c r="B14" s="564"/>
      <c r="C14" s="565"/>
      <c r="D14" s="565"/>
      <c r="E14" s="565"/>
      <c r="F14" s="565"/>
      <c r="G14" s="565"/>
      <c r="H14" s="565"/>
      <c r="I14" s="565"/>
      <c r="J14" s="565"/>
      <c r="K14" s="566"/>
      <c r="L14" s="529" t="s">
        <v>135</v>
      </c>
      <c r="M14" s="582"/>
      <c r="N14" s="582"/>
      <c r="O14" s="582"/>
      <c r="P14" s="582"/>
      <c r="Q14" s="583"/>
      <c r="R14" s="542">
        <v>16024</v>
      </c>
      <c r="S14" s="543"/>
      <c r="T14" s="543"/>
      <c r="U14" s="543"/>
      <c r="V14" s="544"/>
      <c r="W14" s="546"/>
      <c r="X14" s="444"/>
      <c r="Y14" s="444"/>
      <c r="Z14" s="444"/>
      <c r="AA14" s="444"/>
      <c r="AB14" s="445"/>
      <c r="AC14" s="535">
        <v>10.7</v>
      </c>
      <c r="AD14" s="536"/>
      <c r="AE14" s="536"/>
      <c r="AF14" s="536"/>
      <c r="AG14" s="537"/>
      <c r="AH14" s="535">
        <v>12.8</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24.1</v>
      </c>
      <c r="CU14" s="553"/>
      <c r="CV14" s="553"/>
      <c r="CW14" s="553"/>
      <c r="CX14" s="553"/>
      <c r="CY14" s="553"/>
      <c r="CZ14" s="553"/>
      <c r="DA14" s="554"/>
      <c r="DB14" s="552">
        <v>36.700000000000003</v>
      </c>
      <c r="DC14" s="553"/>
      <c r="DD14" s="553"/>
      <c r="DE14" s="553"/>
      <c r="DF14" s="553"/>
      <c r="DG14" s="553"/>
      <c r="DH14" s="553"/>
      <c r="DI14" s="554"/>
    </row>
    <row r="15" spans="1:119" ht="18.75" customHeight="1">
      <c r="A15" s="181"/>
      <c r="B15" s="564"/>
      <c r="C15" s="565"/>
      <c r="D15" s="565"/>
      <c r="E15" s="565"/>
      <c r="F15" s="565"/>
      <c r="G15" s="565"/>
      <c r="H15" s="565"/>
      <c r="I15" s="565"/>
      <c r="J15" s="565"/>
      <c r="K15" s="566"/>
      <c r="L15" s="190"/>
      <c r="M15" s="539" t="s">
        <v>130</v>
      </c>
      <c r="N15" s="540"/>
      <c r="O15" s="540"/>
      <c r="P15" s="540"/>
      <c r="Q15" s="541"/>
      <c r="R15" s="542">
        <v>15878</v>
      </c>
      <c r="S15" s="543"/>
      <c r="T15" s="543"/>
      <c r="U15" s="543"/>
      <c r="V15" s="544"/>
      <c r="W15" s="545" t="s">
        <v>137</v>
      </c>
      <c r="X15" s="441"/>
      <c r="Y15" s="441"/>
      <c r="Z15" s="441"/>
      <c r="AA15" s="441"/>
      <c r="AB15" s="442"/>
      <c r="AC15" s="408">
        <v>2106</v>
      </c>
      <c r="AD15" s="409"/>
      <c r="AE15" s="409"/>
      <c r="AF15" s="409"/>
      <c r="AG15" s="410"/>
      <c r="AH15" s="408">
        <v>2490</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1844326</v>
      </c>
      <c r="BO15" s="485"/>
      <c r="BP15" s="485"/>
      <c r="BQ15" s="485"/>
      <c r="BR15" s="485"/>
      <c r="BS15" s="485"/>
      <c r="BT15" s="485"/>
      <c r="BU15" s="486"/>
      <c r="BV15" s="484">
        <v>1813293</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27.1</v>
      </c>
      <c r="AD16" s="536"/>
      <c r="AE16" s="536"/>
      <c r="AF16" s="536"/>
      <c r="AG16" s="537"/>
      <c r="AH16" s="535">
        <v>28.3</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7751813</v>
      </c>
      <c r="BO16" s="456"/>
      <c r="BP16" s="456"/>
      <c r="BQ16" s="456"/>
      <c r="BR16" s="456"/>
      <c r="BS16" s="456"/>
      <c r="BT16" s="456"/>
      <c r="BU16" s="457"/>
      <c r="BV16" s="455">
        <v>7772060</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4843</v>
      </c>
      <c r="AD17" s="409"/>
      <c r="AE17" s="409"/>
      <c r="AF17" s="409"/>
      <c r="AG17" s="410"/>
      <c r="AH17" s="408">
        <v>5200</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2294054</v>
      </c>
      <c r="BO17" s="456"/>
      <c r="BP17" s="456"/>
      <c r="BQ17" s="456"/>
      <c r="BR17" s="456"/>
      <c r="BS17" s="456"/>
      <c r="BT17" s="456"/>
      <c r="BU17" s="457"/>
      <c r="BV17" s="455">
        <v>2263355</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c r="A18" s="181"/>
      <c r="B18" s="505" t="s">
        <v>147</v>
      </c>
      <c r="C18" s="506"/>
      <c r="D18" s="506"/>
      <c r="E18" s="507"/>
      <c r="F18" s="507"/>
      <c r="G18" s="507"/>
      <c r="H18" s="507"/>
      <c r="I18" s="507"/>
      <c r="J18" s="507"/>
      <c r="K18" s="507"/>
      <c r="L18" s="508">
        <v>368.77</v>
      </c>
      <c r="M18" s="508"/>
      <c r="N18" s="508"/>
      <c r="O18" s="508"/>
      <c r="P18" s="508"/>
      <c r="Q18" s="508"/>
      <c r="R18" s="509"/>
      <c r="S18" s="509"/>
      <c r="T18" s="509"/>
      <c r="U18" s="509"/>
      <c r="V18" s="510"/>
      <c r="W18" s="526"/>
      <c r="X18" s="527"/>
      <c r="Y18" s="527"/>
      <c r="Z18" s="527"/>
      <c r="AA18" s="527"/>
      <c r="AB18" s="551"/>
      <c r="AC18" s="425">
        <v>62.2</v>
      </c>
      <c r="AD18" s="426"/>
      <c r="AE18" s="426"/>
      <c r="AF18" s="426"/>
      <c r="AG18" s="511"/>
      <c r="AH18" s="425">
        <v>59</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7644896</v>
      </c>
      <c r="BO18" s="456"/>
      <c r="BP18" s="456"/>
      <c r="BQ18" s="456"/>
      <c r="BR18" s="456"/>
      <c r="BS18" s="456"/>
      <c r="BT18" s="456"/>
      <c r="BU18" s="457"/>
      <c r="BV18" s="455">
        <v>7541391</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c r="A19" s="181"/>
      <c r="B19" s="505" t="s">
        <v>149</v>
      </c>
      <c r="C19" s="506"/>
      <c r="D19" s="506"/>
      <c r="E19" s="507"/>
      <c r="F19" s="507"/>
      <c r="G19" s="507"/>
      <c r="H19" s="507"/>
      <c r="I19" s="507"/>
      <c r="J19" s="507"/>
      <c r="K19" s="507"/>
      <c r="L19" s="515">
        <v>44</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11802148</v>
      </c>
      <c r="BO19" s="456"/>
      <c r="BP19" s="456"/>
      <c r="BQ19" s="456"/>
      <c r="BR19" s="456"/>
      <c r="BS19" s="456"/>
      <c r="BT19" s="456"/>
      <c r="BU19" s="457"/>
      <c r="BV19" s="455">
        <v>11044500</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c r="A20" s="181"/>
      <c r="B20" s="505" t="s">
        <v>151</v>
      </c>
      <c r="C20" s="506"/>
      <c r="D20" s="506"/>
      <c r="E20" s="507"/>
      <c r="F20" s="507"/>
      <c r="G20" s="507"/>
      <c r="H20" s="507"/>
      <c r="I20" s="507"/>
      <c r="J20" s="507"/>
      <c r="K20" s="507"/>
      <c r="L20" s="515">
        <v>5912</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17709893</v>
      </c>
      <c r="BO22" s="485"/>
      <c r="BP22" s="485"/>
      <c r="BQ22" s="485"/>
      <c r="BR22" s="485"/>
      <c r="BS22" s="485"/>
      <c r="BT22" s="485"/>
      <c r="BU22" s="486"/>
      <c r="BV22" s="484">
        <v>18328863</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11897517</v>
      </c>
      <c r="BO23" s="456"/>
      <c r="BP23" s="456"/>
      <c r="BQ23" s="456"/>
      <c r="BR23" s="456"/>
      <c r="BS23" s="456"/>
      <c r="BT23" s="456"/>
      <c r="BU23" s="457"/>
      <c r="BV23" s="455">
        <v>12306629</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c r="A24" s="181"/>
      <c r="B24" s="434"/>
      <c r="C24" s="435"/>
      <c r="D24" s="436"/>
      <c r="E24" s="411" t="s">
        <v>161</v>
      </c>
      <c r="F24" s="412"/>
      <c r="G24" s="412"/>
      <c r="H24" s="412"/>
      <c r="I24" s="412"/>
      <c r="J24" s="412"/>
      <c r="K24" s="413"/>
      <c r="L24" s="408">
        <v>1</v>
      </c>
      <c r="M24" s="409"/>
      <c r="N24" s="409"/>
      <c r="O24" s="409"/>
      <c r="P24" s="410"/>
      <c r="Q24" s="408">
        <v>7520</v>
      </c>
      <c r="R24" s="409"/>
      <c r="S24" s="409"/>
      <c r="T24" s="409"/>
      <c r="U24" s="409"/>
      <c r="V24" s="410"/>
      <c r="W24" s="498"/>
      <c r="X24" s="435"/>
      <c r="Y24" s="436"/>
      <c r="Z24" s="411" t="s">
        <v>162</v>
      </c>
      <c r="AA24" s="412"/>
      <c r="AB24" s="412"/>
      <c r="AC24" s="412"/>
      <c r="AD24" s="412"/>
      <c r="AE24" s="412"/>
      <c r="AF24" s="412"/>
      <c r="AG24" s="413"/>
      <c r="AH24" s="408">
        <v>160</v>
      </c>
      <c r="AI24" s="409"/>
      <c r="AJ24" s="409"/>
      <c r="AK24" s="409"/>
      <c r="AL24" s="410"/>
      <c r="AM24" s="408">
        <v>500160</v>
      </c>
      <c r="AN24" s="409"/>
      <c r="AO24" s="409"/>
      <c r="AP24" s="409"/>
      <c r="AQ24" s="409"/>
      <c r="AR24" s="410"/>
      <c r="AS24" s="408">
        <v>3126</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13826878</v>
      </c>
      <c r="BO24" s="456"/>
      <c r="BP24" s="456"/>
      <c r="BQ24" s="456"/>
      <c r="BR24" s="456"/>
      <c r="BS24" s="456"/>
      <c r="BT24" s="456"/>
      <c r="BU24" s="457"/>
      <c r="BV24" s="455">
        <v>14009141</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c r="A25" s="181"/>
      <c r="B25" s="434"/>
      <c r="C25" s="435"/>
      <c r="D25" s="436"/>
      <c r="E25" s="411" t="s">
        <v>164</v>
      </c>
      <c r="F25" s="412"/>
      <c r="G25" s="412"/>
      <c r="H25" s="412"/>
      <c r="I25" s="412"/>
      <c r="J25" s="412"/>
      <c r="K25" s="413"/>
      <c r="L25" s="408">
        <v>1</v>
      </c>
      <c r="M25" s="409"/>
      <c r="N25" s="409"/>
      <c r="O25" s="409"/>
      <c r="P25" s="410"/>
      <c r="Q25" s="408">
        <v>6160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929853</v>
      </c>
      <c r="BO25" s="485"/>
      <c r="BP25" s="485"/>
      <c r="BQ25" s="485"/>
      <c r="BR25" s="485"/>
      <c r="BS25" s="485"/>
      <c r="BT25" s="485"/>
      <c r="BU25" s="486"/>
      <c r="BV25" s="484">
        <v>65554</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c r="A26" s="181"/>
      <c r="B26" s="434"/>
      <c r="C26" s="435"/>
      <c r="D26" s="436"/>
      <c r="E26" s="411" t="s">
        <v>167</v>
      </c>
      <c r="F26" s="412"/>
      <c r="G26" s="412"/>
      <c r="H26" s="412"/>
      <c r="I26" s="412"/>
      <c r="J26" s="412"/>
      <c r="K26" s="413"/>
      <c r="L26" s="408">
        <v>1</v>
      </c>
      <c r="M26" s="409"/>
      <c r="N26" s="409"/>
      <c r="O26" s="409"/>
      <c r="P26" s="410"/>
      <c r="Q26" s="408">
        <v>5640</v>
      </c>
      <c r="R26" s="409"/>
      <c r="S26" s="409"/>
      <c r="T26" s="409"/>
      <c r="U26" s="409"/>
      <c r="V26" s="410"/>
      <c r="W26" s="498"/>
      <c r="X26" s="435"/>
      <c r="Y26" s="436"/>
      <c r="Z26" s="411" t="s">
        <v>168</v>
      </c>
      <c r="AA26" s="466"/>
      <c r="AB26" s="466"/>
      <c r="AC26" s="466"/>
      <c r="AD26" s="466"/>
      <c r="AE26" s="466"/>
      <c r="AF26" s="466"/>
      <c r="AG26" s="467"/>
      <c r="AH26" s="408">
        <v>7</v>
      </c>
      <c r="AI26" s="409"/>
      <c r="AJ26" s="409"/>
      <c r="AK26" s="409"/>
      <c r="AL26" s="410"/>
      <c r="AM26" s="408">
        <v>19698</v>
      </c>
      <c r="AN26" s="409"/>
      <c r="AO26" s="409"/>
      <c r="AP26" s="409"/>
      <c r="AQ26" s="409"/>
      <c r="AR26" s="410"/>
      <c r="AS26" s="408">
        <v>2814</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c r="A27" s="181"/>
      <c r="B27" s="434"/>
      <c r="C27" s="435"/>
      <c r="D27" s="436"/>
      <c r="E27" s="411" t="s">
        <v>170</v>
      </c>
      <c r="F27" s="412"/>
      <c r="G27" s="412"/>
      <c r="H27" s="412"/>
      <c r="I27" s="412"/>
      <c r="J27" s="412"/>
      <c r="K27" s="413"/>
      <c r="L27" s="408">
        <v>1</v>
      </c>
      <c r="M27" s="409"/>
      <c r="N27" s="409"/>
      <c r="O27" s="409"/>
      <c r="P27" s="410"/>
      <c r="Q27" s="408">
        <v>3210</v>
      </c>
      <c r="R27" s="409"/>
      <c r="S27" s="409"/>
      <c r="T27" s="409"/>
      <c r="U27" s="409"/>
      <c r="V27" s="410"/>
      <c r="W27" s="498"/>
      <c r="X27" s="435"/>
      <c r="Y27" s="436"/>
      <c r="Z27" s="411" t="s">
        <v>171</v>
      </c>
      <c r="AA27" s="412"/>
      <c r="AB27" s="412"/>
      <c r="AC27" s="412"/>
      <c r="AD27" s="412"/>
      <c r="AE27" s="412"/>
      <c r="AF27" s="412"/>
      <c r="AG27" s="413"/>
      <c r="AH27" s="408">
        <v>10</v>
      </c>
      <c r="AI27" s="409"/>
      <c r="AJ27" s="409"/>
      <c r="AK27" s="409"/>
      <c r="AL27" s="410"/>
      <c r="AM27" s="408">
        <v>33240</v>
      </c>
      <c r="AN27" s="409"/>
      <c r="AO27" s="409"/>
      <c r="AP27" s="409"/>
      <c r="AQ27" s="409"/>
      <c r="AR27" s="410"/>
      <c r="AS27" s="408">
        <v>3324</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351841</v>
      </c>
      <c r="BO27" s="490"/>
      <c r="BP27" s="490"/>
      <c r="BQ27" s="490"/>
      <c r="BR27" s="490"/>
      <c r="BS27" s="490"/>
      <c r="BT27" s="490"/>
      <c r="BU27" s="491"/>
      <c r="BV27" s="489">
        <v>351838</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c r="A28" s="181"/>
      <c r="B28" s="434"/>
      <c r="C28" s="435"/>
      <c r="D28" s="436"/>
      <c r="E28" s="411" t="s">
        <v>173</v>
      </c>
      <c r="F28" s="412"/>
      <c r="G28" s="412"/>
      <c r="H28" s="412"/>
      <c r="I28" s="412"/>
      <c r="J28" s="412"/>
      <c r="K28" s="413"/>
      <c r="L28" s="408">
        <v>1</v>
      </c>
      <c r="M28" s="409"/>
      <c r="N28" s="409"/>
      <c r="O28" s="409"/>
      <c r="P28" s="410"/>
      <c r="Q28" s="408">
        <v>2370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3762143</v>
      </c>
      <c r="BO28" s="485"/>
      <c r="BP28" s="485"/>
      <c r="BQ28" s="485"/>
      <c r="BR28" s="485"/>
      <c r="BS28" s="485"/>
      <c r="BT28" s="485"/>
      <c r="BU28" s="486"/>
      <c r="BV28" s="484">
        <v>3978197</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c r="A29" s="181"/>
      <c r="B29" s="434"/>
      <c r="C29" s="435"/>
      <c r="D29" s="436"/>
      <c r="E29" s="411" t="s">
        <v>176</v>
      </c>
      <c r="F29" s="412"/>
      <c r="G29" s="412"/>
      <c r="H29" s="412"/>
      <c r="I29" s="412"/>
      <c r="J29" s="412"/>
      <c r="K29" s="413"/>
      <c r="L29" s="408">
        <v>14</v>
      </c>
      <c r="M29" s="409"/>
      <c r="N29" s="409"/>
      <c r="O29" s="409"/>
      <c r="P29" s="410"/>
      <c r="Q29" s="408">
        <v>2140</v>
      </c>
      <c r="R29" s="409"/>
      <c r="S29" s="409"/>
      <c r="T29" s="409"/>
      <c r="U29" s="409"/>
      <c r="V29" s="410"/>
      <c r="W29" s="499"/>
      <c r="X29" s="500"/>
      <c r="Y29" s="501"/>
      <c r="Z29" s="411" t="s">
        <v>177</v>
      </c>
      <c r="AA29" s="412"/>
      <c r="AB29" s="412"/>
      <c r="AC29" s="412"/>
      <c r="AD29" s="412"/>
      <c r="AE29" s="412"/>
      <c r="AF29" s="412"/>
      <c r="AG29" s="413"/>
      <c r="AH29" s="408">
        <v>170</v>
      </c>
      <c r="AI29" s="409"/>
      <c r="AJ29" s="409"/>
      <c r="AK29" s="409"/>
      <c r="AL29" s="410"/>
      <c r="AM29" s="408">
        <v>533400</v>
      </c>
      <c r="AN29" s="409"/>
      <c r="AO29" s="409"/>
      <c r="AP29" s="409"/>
      <c r="AQ29" s="409"/>
      <c r="AR29" s="410"/>
      <c r="AS29" s="408">
        <v>3138</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443634</v>
      </c>
      <c r="BO29" s="456"/>
      <c r="BP29" s="456"/>
      <c r="BQ29" s="456"/>
      <c r="BR29" s="456"/>
      <c r="BS29" s="456"/>
      <c r="BT29" s="456"/>
      <c r="BU29" s="457"/>
      <c r="BV29" s="455">
        <v>410132</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94.1</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3914355</v>
      </c>
      <c r="BO30" s="490"/>
      <c r="BP30" s="490"/>
      <c r="BQ30" s="490"/>
      <c r="BR30" s="490"/>
      <c r="BS30" s="490"/>
      <c r="BT30" s="490"/>
      <c r="BU30" s="491"/>
      <c r="BV30" s="489">
        <v>3478420</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公立香住病院事業企業会計</v>
      </c>
      <c r="AP34" s="404"/>
      <c r="AQ34" s="404"/>
      <c r="AR34" s="404"/>
      <c r="AS34" s="404"/>
      <c r="AT34" s="404"/>
      <c r="AU34" s="404"/>
      <c r="AV34" s="404"/>
      <c r="AW34" s="404"/>
      <c r="AX34" s="404"/>
      <c r="AY34" s="404"/>
      <c r="AZ34" s="404"/>
      <c r="BA34" s="404"/>
      <c r="BB34" s="404"/>
      <c r="BC34" s="404"/>
      <c r="BD34" s="181"/>
      <c r="BE34" s="403">
        <f>IF(BG34="","",MAX(C34:D43,U34:V43,AM34:AN43)+1)</f>
        <v>9</v>
      </c>
      <c r="BF34" s="403"/>
      <c r="BG34" s="404" t="str">
        <f>IF('各会計、関係団体の財政状況及び健全化判断比率'!B35="","",'各会計、関係団体の財政状況及び健全化判断比率'!B35)</f>
        <v>町立地方卸売市場事業特別会計</v>
      </c>
      <c r="BH34" s="404"/>
      <c r="BI34" s="404"/>
      <c r="BJ34" s="404"/>
      <c r="BK34" s="404"/>
      <c r="BL34" s="404"/>
      <c r="BM34" s="404"/>
      <c r="BN34" s="404"/>
      <c r="BO34" s="404"/>
      <c r="BP34" s="404"/>
      <c r="BQ34" s="404"/>
      <c r="BR34" s="404"/>
      <c r="BS34" s="404"/>
      <c r="BT34" s="404"/>
      <c r="BU34" s="404"/>
      <c r="BV34" s="181"/>
      <c r="BW34" s="403">
        <f>IF(BY34="","",MAX(C34:D43,U34:V43,AM34:AN43,BE34:BF43)+1)</f>
        <v>10</v>
      </c>
      <c r="BX34" s="403"/>
      <c r="BY34" s="404" t="str">
        <f>IF('各会計、関係団体の財政状況及び健全化判断比率'!B68="","",'各会計、関係団体の財政状況及び健全化判断比率'!B68)</f>
        <v>公立八鹿病院組合</v>
      </c>
      <c r="BZ34" s="404"/>
      <c r="CA34" s="404"/>
      <c r="CB34" s="404"/>
      <c r="CC34" s="404"/>
      <c r="CD34" s="404"/>
      <c r="CE34" s="404"/>
      <c r="CF34" s="404"/>
      <c r="CG34" s="404"/>
      <c r="CH34" s="404"/>
      <c r="CI34" s="404"/>
      <c r="CJ34" s="404"/>
      <c r="CK34" s="404"/>
      <c r="CL34" s="404"/>
      <c r="CM34" s="404"/>
      <c r="CN34" s="181"/>
      <c r="CO34" s="403">
        <f>IF(CQ34="","",MAX(C34:D43,U34:V43,AM34:AN43,BE34:BF43,BW34:BX43)+1)</f>
        <v>18</v>
      </c>
      <c r="CP34" s="403"/>
      <c r="CQ34" s="404" t="str">
        <f>IF('各会計、関係団体の財政状況及び健全化判断比率'!BS7="","",'各会計、関係団体の財政状況及び健全化判断比率'!BS7)</f>
        <v>㈱むらおか振興公社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後期高齢者医療保険事業特別会計</v>
      </c>
      <c r="X35" s="404"/>
      <c r="Y35" s="404"/>
      <c r="Z35" s="404"/>
      <c r="AA35" s="404"/>
      <c r="AB35" s="404"/>
      <c r="AC35" s="404"/>
      <c r="AD35" s="404"/>
      <c r="AE35" s="404"/>
      <c r="AF35" s="404"/>
      <c r="AG35" s="404"/>
      <c r="AH35" s="404"/>
      <c r="AI35" s="404"/>
      <c r="AJ35" s="404"/>
      <c r="AK35" s="404"/>
      <c r="AL35" s="181"/>
      <c r="AM35" s="403">
        <f t="shared" ref="AM35:AM43" si="0">IF(AO35="","",AM34+1)</f>
        <v>6</v>
      </c>
      <c r="AN35" s="403"/>
      <c r="AO35" s="404" t="str">
        <f>IF('各会計、関係団体の財政状況及び健全化判断比率'!B32="","",'各会計、関係団体の財政状況及び健全化判断比率'!B32)</f>
        <v>水道事業企業会計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11</v>
      </c>
      <c r="BX35" s="403"/>
      <c r="BY35" s="404" t="str">
        <f>IF('各会計、関係団体の財政状況及び健全化判断比率'!B69="","",'各会計、関係団体の財政状況及び健全化判断比率'!B69)</f>
        <v>北但行政事務組合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介護保険事業特別会計</v>
      </c>
      <c r="X36" s="404"/>
      <c r="Y36" s="404"/>
      <c r="Z36" s="404"/>
      <c r="AA36" s="404"/>
      <c r="AB36" s="404"/>
      <c r="AC36" s="404"/>
      <c r="AD36" s="404"/>
      <c r="AE36" s="404"/>
      <c r="AF36" s="404"/>
      <c r="AG36" s="404"/>
      <c r="AH36" s="404"/>
      <c r="AI36" s="404"/>
      <c r="AJ36" s="404"/>
      <c r="AK36" s="404"/>
      <c r="AL36" s="181"/>
      <c r="AM36" s="403">
        <f t="shared" si="0"/>
        <v>7</v>
      </c>
      <c r="AN36" s="403"/>
      <c r="AO36" s="404" t="str">
        <f>IF('各会計、関係団体の財政状況及び健全化判断比率'!B33="","",'各会計、関係団体の財政状況及び健全化判断比率'!B33)</f>
        <v>下水道事業企業会計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12</v>
      </c>
      <c r="BX36" s="403"/>
      <c r="BY36" s="404" t="str">
        <f>IF('各会計、関係団体の財政状況及び健全化判断比率'!B70="","",'各会計、関係団体の財政状況及び健全化判断比率'!B70)</f>
        <v>美方郡広域事務組合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f t="shared" si="0"/>
        <v>8</v>
      </c>
      <c r="AN37" s="403"/>
      <c r="AO37" s="404" t="str">
        <f>IF('各会計、関係団体の財政状況及び健全化判断比率'!B34="","",'各会計、関係団体の財政状況及び健全化判断比率'!B34)</f>
        <v>国民宿舎事業企業会計</v>
      </c>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13</v>
      </c>
      <c r="BX37" s="403"/>
      <c r="BY37" s="404" t="str">
        <f>IF('各会計、関係団体の財政状況及び健全化判断比率'!B71="","",'各会計、関係団体の財政状況及び健全化判断比率'!B71)</f>
        <v>但馬広域行政事務組合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14</v>
      </c>
      <c r="BX38" s="403"/>
      <c r="BY38" s="404" t="str">
        <f>IF('各会計、関係団体の財政状況及び健全化判断比率'!B72="","",'各会計、関係団体の財政状況及び健全化判断比率'!B72)</f>
        <v>兵庫県市町村職員退職手当組合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15</v>
      </c>
      <c r="BX39" s="403"/>
      <c r="BY39" s="404" t="str">
        <f>IF('各会計、関係団体の財政状況及び健全化判断比率'!B73="","",'各会計、関係団体の財政状況及び健全化判断比率'!B73)</f>
        <v>兵庫県町議会議員公務災害補償組合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16</v>
      </c>
      <c r="BX40" s="403"/>
      <c r="BY40" s="404" t="str">
        <f>IF('各会計、関係団体の財政状況及び健全化判断比率'!B74="","",'各会計、関係団体の財政状況及び健全化判断比率'!B74)</f>
        <v>兵庫県後期高齢者医療広域連合（一般会計）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17</v>
      </c>
      <c r="BX41" s="403"/>
      <c r="BY41" s="404" t="str">
        <f>IF('各会計、関係団体の財政状況及び健全化判断比率'!B75="","",'各会計、関係団体の財政状況及び健全化判断比率'!B75)</f>
        <v>兵庫県後期高齢者医療広域連合（特別会計）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row r="55" spans="5:113"/>
    <row r="56" spans="5:113"/>
  </sheetData>
  <sheetProtection algorithmName="SHA-512" hashValue="ljVv6Mi7wCQfh9fEOviMykCuuXXQMA/InPSrsTzv2dGxsBf1qRxWZ6eWXjkPGMc7qZBWzL5ofddPfUtV9PjIKA==" saltValue="VJnbNHPiBdvFWR0pNyMk9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election activeCell="C43" sqref="C43:E43"/>
    </sheetView>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c r="A34" s="22"/>
      <c r="B34" s="31"/>
      <c r="C34" s="1187" t="s">
        <v>538</v>
      </c>
      <c r="D34" s="1187"/>
      <c r="E34" s="1188"/>
      <c r="F34" s="32">
        <v>4.25</v>
      </c>
      <c r="G34" s="33">
        <v>3.74</v>
      </c>
      <c r="H34" s="33">
        <v>6.33</v>
      </c>
      <c r="I34" s="33">
        <v>8.8800000000000008</v>
      </c>
      <c r="J34" s="34">
        <v>7.98</v>
      </c>
      <c r="K34" s="22"/>
      <c r="L34" s="22"/>
      <c r="M34" s="22"/>
      <c r="N34" s="22"/>
      <c r="O34" s="22"/>
      <c r="P34" s="22"/>
    </row>
    <row r="35" spans="1:16" ht="39" customHeight="1">
      <c r="A35" s="22"/>
      <c r="B35" s="35"/>
      <c r="C35" s="1181" t="s">
        <v>539</v>
      </c>
      <c r="D35" s="1182"/>
      <c r="E35" s="1183"/>
      <c r="F35" s="36">
        <v>0.89</v>
      </c>
      <c r="G35" s="37">
        <v>0.92</v>
      </c>
      <c r="H35" s="37">
        <v>1</v>
      </c>
      <c r="I35" s="37">
        <v>1.1200000000000001</v>
      </c>
      <c r="J35" s="38">
        <v>1.03</v>
      </c>
      <c r="K35" s="22"/>
      <c r="L35" s="22"/>
      <c r="M35" s="22"/>
      <c r="N35" s="22"/>
      <c r="O35" s="22"/>
      <c r="P35" s="22"/>
    </row>
    <row r="36" spans="1:16" ht="39" customHeight="1">
      <c r="A36" s="22"/>
      <c r="B36" s="35"/>
      <c r="C36" s="1181" t="s">
        <v>540</v>
      </c>
      <c r="D36" s="1182"/>
      <c r="E36" s="1183"/>
      <c r="F36" s="36">
        <v>0.7</v>
      </c>
      <c r="G36" s="37">
        <v>0</v>
      </c>
      <c r="H36" s="37">
        <v>0.19</v>
      </c>
      <c r="I36" s="37">
        <v>0.62</v>
      </c>
      <c r="J36" s="38">
        <v>0.74</v>
      </c>
      <c r="K36" s="22"/>
      <c r="L36" s="22"/>
      <c r="M36" s="22"/>
      <c r="N36" s="22"/>
      <c r="O36" s="22"/>
      <c r="P36" s="22"/>
    </row>
    <row r="37" spans="1:16" ht="39" customHeight="1">
      <c r="A37" s="22"/>
      <c r="B37" s="35"/>
      <c r="C37" s="1181" t="s">
        <v>541</v>
      </c>
      <c r="D37" s="1182"/>
      <c r="E37" s="1183"/>
      <c r="F37" s="36">
        <v>0.78</v>
      </c>
      <c r="G37" s="37">
        <v>0.49</v>
      </c>
      <c r="H37" s="37">
        <v>0.08</v>
      </c>
      <c r="I37" s="37">
        <v>0.27</v>
      </c>
      <c r="J37" s="38">
        <v>0.23</v>
      </c>
      <c r="K37" s="22"/>
      <c r="L37" s="22"/>
      <c r="M37" s="22"/>
      <c r="N37" s="22"/>
      <c r="O37" s="22"/>
      <c r="P37" s="22"/>
    </row>
    <row r="38" spans="1:16" ht="39" customHeight="1">
      <c r="A38" s="22"/>
      <c r="B38" s="35"/>
      <c r="C38" s="1181" t="s">
        <v>542</v>
      </c>
      <c r="D38" s="1182"/>
      <c r="E38" s="1183"/>
      <c r="F38" s="36">
        <v>2.09</v>
      </c>
      <c r="G38" s="37">
        <v>1.25</v>
      </c>
      <c r="H38" s="37">
        <v>1.03</v>
      </c>
      <c r="I38" s="37">
        <v>0.21</v>
      </c>
      <c r="J38" s="38">
        <v>0.18</v>
      </c>
      <c r="K38" s="22"/>
      <c r="L38" s="22"/>
      <c r="M38" s="22"/>
      <c r="N38" s="22"/>
      <c r="O38" s="22"/>
      <c r="P38" s="22"/>
    </row>
    <row r="39" spans="1:16" ht="39" customHeight="1">
      <c r="A39" s="22"/>
      <c r="B39" s="35"/>
      <c r="C39" s="1181" t="s">
        <v>543</v>
      </c>
      <c r="D39" s="1182"/>
      <c r="E39" s="1183"/>
      <c r="F39" s="36">
        <v>0.17</v>
      </c>
      <c r="G39" s="37">
        <v>0.13</v>
      </c>
      <c r="H39" s="37">
        <v>0.13</v>
      </c>
      <c r="I39" s="37">
        <v>0.32</v>
      </c>
      <c r="J39" s="38">
        <v>7.0000000000000007E-2</v>
      </c>
      <c r="K39" s="22"/>
      <c r="L39" s="22"/>
      <c r="M39" s="22"/>
      <c r="N39" s="22"/>
      <c r="O39" s="22"/>
      <c r="P39" s="22"/>
    </row>
    <row r="40" spans="1:16" ht="39" customHeight="1">
      <c r="A40" s="22"/>
      <c r="B40" s="35"/>
      <c r="C40" s="1181" t="s">
        <v>544</v>
      </c>
      <c r="D40" s="1182"/>
      <c r="E40" s="1183"/>
      <c r="F40" s="36">
        <v>0</v>
      </c>
      <c r="G40" s="37">
        <v>0.03</v>
      </c>
      <c r="H40" s="37">
        <v>0</v>
      </c>
      <c r="I40" s="37">
        <v>0</v>
      </c>
      <c r="J40" s="38">
        <v>7.0000000000000007E-2</v>
      </c>
      <c r="K40" s="22"/>
      <c r="L40" s="22"/>
      <c r="M40" s="22"/>
      <c r="N40" s="22"/>
      <c r="O40" s="22"/>
      <c r="P40" s="22"/>
    </row>
    <row r="41" spans="1:16" ht="39" customHeight="1">
      <c r="A41" s="22"/>
      <c r="B41" s="35"/>
      <c r="C41" s="1181" t="s">
        <v>545</v>
      </c>
      <c r="D41" s="1182"/>
      <c r="E41" s="1183"/>
      <c r="F41" s="36" t="s">
        <v>491</v>
      </c>
      <c r="G41" s="37" t="s">
        <v>491</v>
      </c>
      <c r="H41" s="37" t="s">
        <v>491</v>
      </c>
      <c r="I41" s="37" t="s">
        <v>491</v>
      </c>
      <c r="J41" s="38">
        <v>0.01</v>
      </c>
      <c r="K41" s="22"/>
      <c r="L41" s="22"/>
      <c r="M41" s="22"/>
      <c r="N41" s="22"/>
      <c r="O41" s="22"/>
      <c r="P41" s="22"/>
    </row>
    <row r="42" spans="1:16" ht="39" customHeight="1">
      <c r="A42" s="22"/>
      <c r="B42" s="39"/>
      <c r="C42" s="1181" t="s">
        <v>546</v>
      </c>
      <c r="D42" s="1182"/>
      <c r="E42" s="1183"/>
      <c r="F42" s="36" t="s">
        <v>491</v>
      </c>
      <c r="G42" s="37" t="s">
        <v>491</v>
      </c>
      <c r="H42" s="37" t="s">
        <v>491</v>
      </c>
      <c r="I42" s="37" t="s">
        <v>491</v>
      </c>
      <c r="J42" s="38" t="s">
        <v>491</v>
      </c>
      <c r="K42" s="22"/>
      <c r="L42" s="22"/>
      <c r="M42" s="22"/>
      <c r="N42" s="22"/>
      <c r="O42" s="22"/>
      <c r="P42" s="22"/>
    </row>
    <row r="43" spans="1:16" ht="39" customHeight="1" thickBot="1">
      <c r="A43" s="22"/>
      <c r="B43" s="40"/>
      <c r="C43" s="1184" t="s">
        <v>547</v>
      </c>
      <c r="D43" s="1185"/>
      <c r="E43" s="1186"/>
      <c r="F43" s="41">
        <v>0</v>
      </c>
      <c r="G43" s="42">
        <v>0</v>
      </c>
      <c r="H43" s="42">
        <v>0</v>
      </c>
      <c r="I43" s="42">
        <v>0</v>
      </c>
      <c r="J43" s="43">
        <v>0</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OJP8TjqEHuDMuQDCiCctAt+d9sqHNdcdAQQgZO2+AvnfOC+e6DQjiWqmXDfdv4jWPmNl2ItePA+OpWyaryJJpg==" saltValue="RY0QrfKiTZDEvcYMJ3II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election activeCell="N60" sqref="N60"/>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c r="A45" s="48"/>
      <c r="B45" s="1212" t="s">
        <v>9</v>
      </c>
      <c r="C45" s="1213"/>
      <c r="D45" s="58"/>
      <c r="E45" s="1218" t="s">
        <v>10</v>
      </c>
      <c r="F45" s="1218"/>
      <c r="G45" s="1218"/>
      <c r="H45" s="1218"/>
      <c r="I45" s="1218"/>
      <c r="J45" s="1219"/>
      <c r="K45" s="59">
        <v>1934</v>
      </c>
      <c r="L45" s="60">
        <v>1913</v>
      </c>
      <c r="M45" s="60">
        <v>1851</v>
      </c>
      <c r="N45" s="60">
        <v>1908</v>
      </c>
      <c r="O45" s="61">
        <v>1889</v>
      </c>
      <c r="P45" s="48"/>
      <c r="Q45" s="48"/>
      <c r="R45" s="48"/>
      <c r="S45" s="48"/>
      <c r="T45" s="48"/>
      <c r="U45" s="48"/>
    </row>
    <row r="46" spans="1:21" ht="30.75" customHeight="1">
      <c r="A46" s="48"/>
      <c r="B46" s="1214"/>
      <c r="C46" s="1215"/>
      <c r="D46" s="62"/>
      <c r="E46" s="1191" t="s">
        <v>11</v>
      </c>
      <c r="F46" s="1191"/>
      <c r="G46" s="1191"/>
      <c r="H46" s="1191"/>
      <c r="I46" s="1191"/>
      <c r="J46" s="1192"/>
      <c r="K46" s="63" t="s">
        <v>491</v>
      </c>
      <c r="L46" s="64" t="s">
        <v>491</v>
      </c>
      <c r="M46" s="64" t="s">
        <v>491</v>
      </c>
      <c r="N46" s="64" t="s">
        <v>491</v>
      </c>
      <c r="O46" s="65" t="s">
        <v>491</v>
      </c>
      <c r="P46" s="48"/>
      <c r="Q46" s="48"/>
      <c r="R46" s="48"/>
      <c r="S46" s="48"/>
      <c r="T46" s="48"/>
      <c r="U46" s="48"/>
    </row>
    <row r="47" spans="1:21" ht="30.75" customHeight="1">
      <c r="A47" s="48"/>
      <c r="B47" s="1214"/>
      <c r="C47" s="1215"/>
      <c r="D47" s="62"/>
      <c r="E47" s="1191" t="s">
        <v>12</v>
      </c>
      <c r="F47" s="1191"/>
      <c r="G47" s="1191"/>
      <c r="H47" s="1191"/>
      <c r="I47" s="1191"/>
      <c r="J47" s="1192"/>
      <c r="K47" s="63">
        <v>23</v>
      </c>
      <c r="L47" s="64">
        <v>23</v>
      </c>
      <c r="M47" s="64">
        <v>23</v>
      </c>
      <c r="N47" s="64" t="s">
        <v>491</v>
      </c>
      <c r="O47" s="65" t="s">
        <v>491</v>
      </c>
      <c r="P47" s="48"/>
      <c r="Q47" s="48"/>
      <c r="R47" s="48"/>
      <c r="S47" s="48"/>
      <c r="T47" s="48"/>
      <c r="U47" s="48"/>
    </row>
    <row r="48" spans="1:21" ht="30.75" customHeight="1">
      <c r="A48" s="48"/>
      <c r="B48" s="1214"/>
      <c r="C48" s="1215"/>
      <c r="D48" s="62"/>
      <c r="E48" s="1191" t="s">
        <v>13</v>
      </c>
      <c r="F48" s="1191"/>
      <c r="G48" s="1191"/>
      <c r="H48" s="1191"/>
      <c r="I48" s="1191"/>
      <c r="J48" s="1192"/>
      <c r="K48" s="63">
        <v>741</v>
      </c>
      <c r="L48" s="64">
        <v>852</v>
      </c>
      <c r="M48" s="64">
        <v>775</v>
      </c>
      <c r="N48" s="64">
        <v>758</v>
      </c>
      <c r="O48" s="65">
        <v>840</v>
      </c>
      <c r="P48" s="48"/>
      <c r="Q48" s="48"/>
      <c r="R48" s="48"/>
      <c r="S48" s="48"/>
      <c r="T48" s="48"/>
      <c r="U48" s="48"/>
    </row>
    <row r="49" spans="1:21" ht="30.75" customHeight="1">
      <c r="A49" s="48"/>
      <c r="B49" s="1214"/>
      <c r="C49" s="1215"/>
      <c r="D49" s="62"/>
      <c r="E49" s="1191" t="s">
        <v>14</v>
      </c>
      <c r="F49" s="1191"/>
      <c r="G49" s="1191"/>
      <c r="H49" s="1191"/>
      <c r="I49" s="1191"/>
      <c r="J49" s="1192"/>
      <c r="K49" s="63">
        <v>27</v>
      </c>
      <c r="L49" s="64">
        <v>18</v>
      </c>
      <c r="M49" s="64">
        <v>20</v>
      </c>
      <c r="N49" s="64">
        <v>16</v>
      </c>
      <c r="O49" s="65">
        <v>8</v>
      </c>
      <c r="P49" s="48"/>
      <c r="Q49" s="48"/>
      <c r="R49" s="48"/>
      <c r="S49" s="48"/>
      <c r="T49" s="48"/>
      <c r="U49" s="48"/>
    </row>
    <row r="50" spans="1:21" ht="30.75" customHeight="1">
      <c r="A50" s="48"/>
      <c r="B50" s="1214"/>
      <c r="C50" s="1215"/>
      <c r="D50" s="62"/>
      <c r="E50" s="1191" t="s">
        <v>15</v>
      </c>
      <c r="F50" s="1191"/>
      <c r="G50" s="1191"/>
      <c r="H50" s="1191"/>
      <c r="I50" s="1191"/>
      <c r="J50" s="1192"/>
      <c r="K50" s="63">
        <v>1</v>
      </c>
      <c r="L50" s="64">
        <v>0</v>
      </c>
      <c r="M50" s="64">
        <v>1</v>
      </c>
      <c r="N50" s="64">
        <v>0</v>
      </c>
      <c r="O50" s="65">
        <v>0</v>
      </c>
      <c r="P50" s="48"/>
      <c r="Q50" s="48"/>
      <c r="R50" s="48"/>
      <c r="S50" s="48"/>
      <c r="T50" s="48"/>
      <c r="U50" s="48"/>
    </row>
    <row r="51" spans="1:21" ht="30.75" customHeight="1">
      <c r="A51" s="48"/>
      <c r="B51" s="1216"/>
      <c r="C51" s="1217"/>
      <c r="D51" s="66"/>
      <c r="E51" s="1191" t="s">
        <v>16</v>
      </c>
      <c r="F51" s="1191"/>
      <c r="G51" s="1191"/>
      <c r="H51" s="1191"/>
      <c r="I51" s="1191"/>
      <c r="J51" s="1192"/>
      <c r="K51" s="63" t="s">
        <v>491</v>
      </c>
      <c r="L51" s="64" t="s">
        <v>491</v>
      </c>
      <c r="M51" s="64" t="s">
        <v>491</v>
      </c>
      <c r="N51" s="64" t="s">
        <v>491</v>
      </c>
      <c r="O51" s="65" t="s">
        <v>491</v>
      </c>
      <c r="P51" s="48"/>
      <c r="Q51" s="48"/>
      <c r="R51" s="48"/>
      <c r="S51" s="48"/>
      <c r="T51" s="48"/>
      <c r="U51" s="48"/>
    </row>
    <row r="52" spans="1:21" ht="30.75" customHeight="1">
      <c r="A52" s="48"/>
      <c r="B52" s="1189" t="s">
        <v>17</v>
      </c>
      <c r="C52" s="1190"/>
      <c r="D52" s="66"/>
      <c r="E52" s="1191" t="s">
        <v>18</v>
      </c>
      <c r="F52" s="1191"/>
      <c r="G52" s="1191"/>
      <c r="H52" s="1191"/>
      <c r="I52" s="1191"/>
      <c r="J52" s="1192"/>
      <c r="K52" s="63">
        <v>2175</v>
      </c>
      <c r="L52" s="64">
        <v>2199</v>
      </c>
      <c r="M52" s="64">
        <v>2120</v>
      </c>
      <c r="N52" s="64">
        <v>2038</v>
      </c>
      <c r="O52" s="65">
        <v>1993</v>
      </c>
      <c r="P52" s="48"/>
      <c r="Q52" s="48"/>
      <c r="R52" s="48"/>
      <c r="S52" s="48"/>
      <c r="T52" s="48"/>
      <c r="U52" s="48"/>
    </row>
    <row r="53" spans="1:21" ht="30.75" customHeight="1" thickBot="1">
      <c r="A53" s="48"/>
      <c r="B53" s="1193" t="s">
        <v>19</v>
      </c>
      <c r="C53" s="1194"/>
      <c r="D53" s="67"/>
      <c r="E53" s="1195" t="s">
        <v>20</v>
      </c>
      <c r="F53" s="1195"/>
      <c r="G53" s="1195"/>
      <c r="H53" s="1195"/>
      <c r="I53" s="1195"/>
      <c r="J53" s="1196"/>
      <c r="K53" s="68">
        <v>551</v>
      </c>
      <c r="L53" s="69">
        <v>607</v>
      </c>
      <c r="M53" s="69">
        <v>550</v>
      </c>
      <c r="N53" s="69">
        <v>644</v>
      </c>
      <c r="O53" s="70">
        <v>744</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c r="B58" s="1197" t="s">
        <v>24</v>
      </c>
      <c r="C58" s="1198"/>
      <c r="D58" s="1203" t="s">
        <v>25</v>
      </c>
      <c r="E58" s="1204"/>
      <c r="F58" s="1204"/>
      <c r="G58" s="1204"/>
      <c r="H58" s="1204"/>
      <c r="I58" s="1204"/>
      <c r="J58" s="1205"/>
      <c r="K58" s="83">
        <v>0</v>
      </c>
      <c r="L58" s="84">
        <v>0</v>
      </c>
      <c r="M58" s="84">
        <v>140</v>
      </c>
      <c r="N58" s="84">
        <v>0</v>
      </c>
      <c r="O58" s="85">
        <v>0</v>
      </c>
    </row>
    <row r="59" spans="1:21" ht="31.5" customHeight="1">
      <c r="B59" s="1199"/>
      <c r="C59" s="1200"/>
      <c r="D59" s="1206" t="s">
        <v>26</v>
      </c>
      <c r="E59" s="1207"/>
      <c r="F59" s="1207"/>
      <c r="G59" s="1207"/>
      <c r="H59" s="1207"/>
      <c r="I59" s="1207"/>
      <c r="J59" s="1208"/>
      <c r="K59" s="86">
        <v>508</v>
      </c>
      <c r="L59" s="87">
        <v>606</v>
      </c>
      <c r="M59" s="87">
        <v>700</v>
      </c>
      <c r="N59" s="87">
        <v>0</v>
      </c>
      <c r="O59" s="88">
        <v>0</v>
      </c>
    </row>
    <row r="60" spans="1:21" ht="31.5" customHeight="1" thickBot="1">
      <c r="B60" s="1201"/>
      <c r="C60" s="1202"/>
      <c r="D60" s="1209" t="s">
        <v>27</v>
      </c>
      <c r="E60" s="1210"/>
      <c r="F60" s="1210"/>
      <c r="G60" s="1210"/>
      <c r="H60" s="1210"/>
      <c r="I60" s="1210"/>
      <c r="J60" s="1211"/>
      <c r="K60" s="89">
        <v>70</v>
      </c>
      <c r="L60" s="90">
        <v>93</v>
      </c>
      <c r="M60" s="90">
        <v>117</v>
      </c>
      <c r="N60" s="90">
        <v>0</v>
      </c>
      <c r="O60" s="91">
        <v>0</v>
      </c>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F1PpN2qVt/jkgiE7h/wlrG8IoJnUnpjAnxHQv0rS2ilyo6o2lQHcY3EHaprl2Hu45UV7j86c8ekcwZI5HsSUw==" saltValue="TN9R7SSZjdIHXRI+T4exU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activeCell="L45" sqref="L45"/>
    </sheetView>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529</v>
      </c>
      <c r="J40" s="103" t="s">
        <v>530</v>
      </c>
      <c r="K40" s="103" t="s">
        <v>531</v>
      </c>
      <c r="L40" s="103" t="s">
        <v>532</v>
      </c>
      <c r="M40" s="104" t="s">
        <v>533</v>
      </c>
    </row>
    <row r="41" spans="2:13" ht="27.75" customHeight="1">
      <c r="B41" s="1232" t="s">
        <v>30</v>
      </c>
      <c r="C41" s="1233"/>
      <c r="D41" s="105"/>
      <c r="E41" s="1234" t="s">
        <v>31</v>
      </c>
      <c r="F41" s="1234"/>
      <c r="G41" s="1234"/>
      <c r="H41" s="1235"/>
      <c r="I41" s="355">
        <v>19705</v>
      </c>
      <c r="J41" s="356">
        <v>19944</v>
      </c>
      <c r="K41" s="356">
        <v>19127</v>
      </c>
      <c r="L41" s="356">
        <v>18329</v>
      </c>
      <c r="M41" s="357">
        <v>17710</v>
      </c>
    </row>
    <row r="42" spans="2:13" ht="27.75" customHeight="1">
      <c r="B42" s="1222"/>
      <c r="C42" s="1223"/>
      <c r="D42" s="106"/>
      <c r="E42" s="1226" t="s">
        <v>32</v>
      </c>
      <c r="F42" s="1226"/>
      <c r="G42" s="1226"/>
      <c r="H42" s="1227"/>
      <c r="I42" s="358">
        <v>2</v>
      </c>
      <c r="J42" s="359">
        <v>1</v>
      </c>
      <c r="K42" s="359">
        <v>1</v>
      </c>
      <c r="L42" s="359">
        <v>0</v>
      </c>
      <c r="M42" s="360" t="s">
        <v>491</v>
      </c>
    </row>
    <row r="43" spans="2:13" ht="27.75" customHeight="1">
      <c r="B43" s="1222"/>
      <c r="C43" s="1223"/>
      <c r="D43" s="106"/>
      <c r="E43" s="1226" t="s">
        <v>33</v>
      </c>
      <c r="F43" s="1226"/>
      <c r="G43" s="1226"/>
      <c r="H43" s="1227"/>
      <c r="I43" s="358">
        <v>10184</v>
      </c>
      <c r="J43" s="359">
        <v>9530</v>
      </c>
      <c r="K43" s="359">
        <v>8782</v>
      </c>
      <c r="L43" s="359">
        <v>8467</v>
      </c>
      <c r="M43" s="360">
        <v>8106</v>
      </c>
    </row>
    <row r="44" spans="2:13" ht="27.75" customHeight="1">
      <c r="B44" s="1222"/>
      <c r="C44" s="1223"/>
      <c r="D44" s="106"/>
      <c r="E44" s="1226" t="s">
        <v>34</v>
      </c>
      <c r="F44" s="1226"/>
      <c r="G44" s="1226"/>
      <c r="H44" s="1227"/>
      <c r="I44" s="358">
        <v>149</v>
      </c>
      <c r="J44" s="359">
        <v>148</v>
      </c>
      <c r="K44" s="359">
        <v>129</v>
      </c>
      <c r="L44" s="359">
        <v>102</v>
      </c>
      <c r="M44" s="360">
        <v>88</v>
      </c>
    </row>
    <row r="45" spans="2:13" ht="27.75" customHeight="1">
      <c r="B45" s="1222"/>
      <c r="C45" s="1223"/>
      <c r="D45" s="106"/>
      <c r="E45" s="1226" t="s">
        <v>35</v>
      </c>
      <c r="F45" s="1226"/>
      <c r="G45" s="1226"/>
      <c r="H45" s="1227"/>
      <c r="I45" s="358">
        <v>2155</v>
      </c>
      <c r="J45" s="359">
        <v>2140</v>
      </c>
      <c r="K45" s="359">
        <v>2080</v>
      </c>
      <c r="L45" s="359">
        <v>2094</v>
      </c>
      <c r="M45" s="360">
        <v>1991</v>
      </c>
    </row>
    <row r="46" spans="2:13" ht="27.75" customHeight="1">
      <c r="B46" s="1222"/>
      <c r="C46" s="1223"/>
      <c r="D46" s="107"/>
      <c r="E46" s="1226" t="s">
        <v>36</v>
      </c>
      <c r="F46" s="1226"/>
      <c r="G46" s="1226"/>
      <c r="H46" s="1227"/>
      <c r="I46" s="358" t="s">
        <v>491</v>
      </c>
      <c r="J46" s="359" t="s">
        <v>491</v>
      </c>
      <c r="K46" s="359" t="s">
        <v>491</v>
      </c>
      <c r="L46" s="359" t="s">
        <v>491</v>
      </c>
      <c r="M46" s="360" t="s">
        <v>491</v>
      </c>
    </row>
    <row r="47" spans="2:13" ht="27.75" customHeight="1">
      <c r="B47" s="1222"/>
      <c r="C47" s="1223"/>
      <c r="D47" s="108"/>
      <c r="E47" s="1236" t="s">
        <v>37</v>
      </c>
      <c r="F47" s="1237"/>
      <c r="G47" s="1237"/>
      <c r="H47" s="1238"/>
      <c r="I47" s="358" t="s">
        <v>491</v>
      </c>
      <c r="J47" s="359" t="s">
        <v>491</v>
      </c>
      <c r="K47" s="359" t="s">
        <v>491</v>
      </c>
      <c r="L47" s="359" t="s">
        <v>491</v>
      </c>
      <c r="M47" s="360" t="s">
        <v>491</v>
      </c>
    </row>
    <row r="48" spans="2:13" ht="27.75" customHeight="1">
      <c r="B48" s="1222"/>
      <c r="C48" s="1223"/>
      <c r="D48" s="106"/>
      <c r="E48" s="1226" t="s">
        <v>38</v>
      </c>
      <c r="F48" s="1226"/>
      <c r="G48" s="1226"/>
      <c r="H48" s="1227"/>
      <c r="I48" s="358" t="s">
        <v>491</v>
      </c>
      <c r="J48" s="359" t="s">
        <v>491</v>
      </c>
      <c r="K48" s="359" t="s">
        <v>491</v>
      </c>
      <c r="L48" s="359" t="s">
        <v>491</v>
      </c>
      <c r="M48" s="360" t="s">
        <v>491</v>
      </c>
    </row>
    <row r="49" spans="2:13" ht="27.75" customHeight="1">
      <c r="B49" s="1224"/>
      <c r="C49" s="1225"/>
      <c r="D49" s="106"/>
      <c r="E49" s="1226" t="s">
        <v>39</v>
      </c>
      <c r="F49" s="1226"/>
      <c r="G49" s="1226"/>
      <c r="H49" s="1227"/>
      <c r="I49" s="358" t="s">
        <v>491</v>
      </c>
      <c r="J49" s="359" t="s">
        <v>491</v>
      </c>
      <c r="K49" s="359" t="s">
        <v>491</v>
      </c>
      <c r="L49" s="359" t="s">
        <v>491</v>
      </c>
      <c r="M49" s="360" t="s">
        <v>491</v>
      </c>
    </row>
    <row r="50" spans="2:13" ht="27.75" customHeight="1">
      <c r="B50" s="1220" t="s">
        <v>40</v>
      </c>
      <c r="C50" s="1221"/>
      <c r="D50" s="109"/>
      <c r="E50" s="1226" t="s">
        <v>41</v>
      </c>
      <c r="F50" s="1226"/>
      <c r="G50" s="1226"/>
      <c r="H50" s="1227"/>
      <c r="I50" s="358">
        <v>6215</v>
      </c>
      <c r="J50" s="359">
        <v>6418</v>
      </c>
      <c r="K50" s="359">
        <v>6068</v>
      </c>
      <c r="L50" s="359">
        <v>6708</v>
      </c>
      <c r="M50" s="360">
        <v>7001</v>
      </c>
    </row>
    <row r="51" spans="2:13" ht="27.75" customHeight="1">
      <c r="B51" s="1222"/>
      <c r="C51" s="1223"/>
      <c r="D51" s="106"/>
      <c r="E51" s="1226" t="s">
        <v>42</v>
      </c>
      <c r="F51" s="1226"/>
      <c r="G51" s="1226"/>
      <c r="H51" s="1227"/>
      <c r="I51" s="358">
        <v>33</v>
      </c>
      <c r="J51" s="359">
        <v>34</v>
      </c>
      <c r="K51" s="359">
        <v>33</v>
      </c>
      <c r="L51" s="359">
        <v>28</v>
      </c>
      <c r="M51" s="360">
        <v>23</v>
      </c>
    </row>
    <row r="52" spans="2:13" ht="27.75" customHeight="1">
      <c r="B52" s="1224"/>
      <c r="C52" s="1225"/>
      <c r="D52" s="106"/>
      <c r="E52" s="1226" t="s">
        <v>43</v>
      </c>
      <c r="F52" s="1226"/>
      <c r="G52" s="1226"/>
      <c r="H52" s="1227"/>
      <c r="I52" s="358">
        <v>21943</v>
      </c>
      <c r="J52" s="359">
        <v>21524</v>
      </c>
      <c r="K52" s="359">
        <v>20806</v>
      </c>
      <c r="L52" s="359">
        <v>19963</v>
      </c>
      <c r="M52" s="360">
        <v>19362</v>
      </c>
    </row>
    <row r="53" spans="2:13" ht="27.75" customHeight="1" thickBot="1">
      <c r="B53" s="1228" t="s">
        <v>19</v>
      </c>
      <c r="C53" s="1229"/>
      <c r="D53" s="110"/>
      <c r="E53" s="1230" t="s">
        <v>44</v>
      </c>
      <c r="F53" s="1230"/>
      <c r="G53" s="1230"/>
      <c r="H53" s="1231"/>
      <c r="I53" s="361">
        <v>4004</v>
      </c>
      <c r="J53" s="362">
        <v>3787</v>
      </c>
      <c r="K53" s="362">
        <v>3212</v>
      </c>
      <c r="L53" s="362">
        <v>2294</v>
      </c>
      <c r="M53" s="363">
        <v>1509</v>
      </c>
    </row>
    <row r="54" spans="2:13" ht="27.75" customHeight="1">
      <c r="B54" s="111"/>
      <c r="C54" s="112"/>
      <c r="D54" s="112"/>
      <c r="E54" s="113"/>
      <c r="F54" s="113"/>
      <c r="G54" s="113"/>
      <c r="H54" s="113"/>
      <c r="I54" s="114"/>
      <c r="J54" s="114"/>
      <c r="K54" s="114"/>
      <c r="L54" s="114"/>
      <c r="M54" s="114"/>
    </row>
    <row r="55" spans="2:13"/>
  </sheetData>
  <sheetProtection algorithmName="SHA-512" hashValue="VNVQFZ4UchzeihKHoQyu64pU0SjTO+i+V6EVPtVq0SAq13/oEnzwN2UQ9VR1g5O+XP7ngjdH+qLlq78oH43uQg==" saltValue="rTxPCbnOYj6fBN7hvScM5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I59" sqref="I59"/>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531</v>
      </c>
      <c r="G54" s="119" t="s">
        <v>532</v>
      </c>
      <c r="H54" s="120" t="s">
        <v>533</v>
      </c>
    </row>
    <row r="55" spans="2:8" ht="52.5" customHeight="1">
      <c r="B55" s="121"/>
      <c r="C55" s="1247" t="s">
        <v>46</v>
      </c>
      <c r="D55" s="1247"/>
      <c r="E55" s="1248"/>
      <c r="F55" s="122">
        <v>3900</v>
      </c>
      <c r="G55" s="122">
        <v>3978</v>
      </c>
      <c r="H55" s="123">
        <v>3762</v>
      </c>
    </row>
    <row r="56" spans="2:8" ht="52.5" customHeight="1">
      <c r="B56" s="124"/>
      <c r="C56" s="1249" t="s">
        <v>47</v>
      </c>
      <c r="D56" s="1249"/>
      <c r="E56" s="1250"/>
      <c r="F56" s="125">
        <v>424</v>
      </c>
      <c r="G56" s="125">
        <v>410</v>
      </c>
      <c r="H56" s="126">
        <v>444</v>
      </c>
    </row>
    <row r="57" spans="2:8" ht="53.25" customHeight="1">
      <c r="B57" s="124"/>
      <c r="C57" s="1251" t="s">
        <v>48</v>
      </c>
      <c r="D57" s="1251"/>
      <c r="E57" s="1252"/>
      <c r="F57" s="127">
        <v>2913</v>
      </c>
      <c r="G57" s="127">
        <v>3478</v>
      </c>
      <c r="H57" s="128">
        <v>3914</v>
      </c>
    </row>
    <row r="58" spans="2:8" ht="45.75" customHeight="1">
      <c r="B58" s="129"/>
      <c r="C58" s="1239" t="s">
        <v>563</v>
      </c>
      <c r="D58" s="1240"/>
      <c r="E58" s="1241"/>
      <c r="F58" s="130">
        <v>1647</v>
      </c>
      <c r="G58" s="130">
        <v>1639</v>
      </c>
      <c r="H58" s="131">
        <v>1632</v>
      </c>
    </row>
    <row r="59" spans="2:8" ht="45.75" customHeight="1">
      <c r="B59" s="129"/>
      <c r="C59" s="1239" t="s">
        <v>564</v>
      </c>
      <c r="D59" s="1240"/>
      <c r="E59" s="1241"/>
      <c r="F59" s="130">
        <v>486</v>
      </c>
      <c r="G59" s="130">
        <v>898</v>
      </c>
      <c r="H59" s="131">
        <v>1203</v>
      </c>
    </row>
    <row r="60" spans="2:8" ht="45.75" customHeight="1">
      <c r="B60" s="129"/>
      <c r="C60" s="1239" t="s">
        <v>565</v>
      </c>
      <c r="D60" s="1240"/>
      <c r="E60" s="1241"/>
      <c r="F60" s="130">
        <v>649</v>
      </c>
      <c r="G60" s="130">
        <v>800</v>
      </c>
      <c r="H60" s="131">
        <v>936</v>
      </c>
    </row>
    <row r="61" spans="2:8" ht="45.75" customHeight="1">
      <c r="B61" s="129"/>
      <c r="C61" s="1239" t="s">
        <v>566</v>
      </c>
      <c r="D61" s="1240"/>
      <c r="E61" s="1241"/>
      <c r="F61" s="130">
        <v>57</v>
      </c>
      <c r="G61" s="130">
        <v>58</v>
      </c>
      <c r="H61" s="131">
        <v>62</v>
      </c>
    </row>
    <row r="62" spans="2:8" ht="45.75" customHeight="1" thickBot="1">
      <c r="B62" s="132"/>
      <c r="C62" s="1242" t="s">
        <v>567</v>
      </c>
      <c r="D62" s="1243"/>
      <c r="E62" s="1244"/>
      <c r="F62" s="133">
        <v>33</v>
      </c>
      <c r="G62" s="133">
        <v>47</v>
      </c>
      <c r="H62" s="134">
        <v>50</v>
      </c>
    </row>
    <row r="63" spans="2:8" ht="52.5" customHeight="1" thickBot="1">
      <c r="B63" s="135"/>
      <c r="C63" s="1245" t="s">
        <v>49</v>
      </c>
      <c r="D63" s="1245"/>
      <c r="E63" s="1246"/>
      <c r="F63" s="136">
        <v>7237</v>
      </c>
      <c r="G63" s="136">
        <v>7867</v>
      </c>
      <c r="H63" s="137">
        <v>8120</v>
      </c>
    </row>
    <row r="64" spans="2:8"/>
  </sheetData>
  <sheetProtection algorithmName="SHA-512" hashValue="oPux+mtQiYEIZU39MN1ch0SYa3s5Q1CpvmICWx8uDQl9YAYPUmCxfSXcTK1Npeaf0qbfpqHpHoK+jjqjNPP61g==" saltValue="sM7SSriOT7BmsiPatauN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3761C2-59FD-465F-A494-32BCA7ECAB74}">
  <sheetPr>
    <pageSetUpPr fitToPage="1"/>
  </sheetPr>
  <dimension ref="A1:DE85"/>
  <sheetViews>
    <sheetView showGridLines="0" zoomScale="70" zoomScaleNormal="70" zoomScaleSheetLayoutView="55" workbookViewId="0">
      <selection activeCell="AN65" sqref="AN65:DC69"/>
    </sheetView>
  </sheetViews>
  <sheetFormatPr defaultColWidth="0" defaultRowHeight="13.5" customHeight="1" zeroHeight="1"/>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c r="A1" s="364"/>
      <c r="B1" s="365"/>
      <c r="DD1" s="366"/>
      <c r="DE1" s="366"/>
    </row>
    <row r="2" spans="1:109" ht="25.5" customHeight="1">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c r="DD19" s="366"/>
      <c r="DE19" s="366"/>
    </row>
    <row r="20" spans="1:109">
      <c r="DD20" s="366"/>
      <c r="DE20" s="366"/>
    </row>
    <row r="21" spans="1:109" ht="17.25" customHeight="1">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c r="B22" s="372"/>
    </row>
    <row r="23" spans="1:109">
      <c r="B23" s="372"/>
    </row>
    <row r="24" spans="1:109">
      <c r="B24" s="372"/>
    </row>
    <row r="25" spans="1:109">
      <c r="B25" s="372"/>
    </row>
    <row r="26" spans="1:109">
      <c r="B26" s="372"/>
    </row>
    <row r="27" spans="1:109">
      <c r="B27" s="372"/>
    </row>
    <row r="28" spans="1:109">
      <c r="B28" s="372"/>
    </row>
    <row r="29" spans="1:109">
      <c r="B29" s="372"/>
    </row>
    <row r="30" spans="1:109">
      <c r="B30" s="372"/>
    </row>
    <row r="31" spans="1:109">
      <c r="B31" s="372"/>
    </row>
    <row r="32" spans="1:109">
      <c r="B32" s="372"/>
    </row>
    <row r="33" spans="2:109">
      <c r="B33" s="372"/>
    </row>
    <row r="34" spans="2:109">
      <c r="B34" s="372"/>
    </row>
    <row r="35" spans="2:109">
      <c r="B35" s="372"/>
    </row>
    <row r="36" spans="2:109">
      <c r="B36" s="372"/>
    </row>
    <row r="37" spans="2:109">
      <c r="B37" s="372"/>
    </row>
    <row r="38" spans="2:109">
      <c r="B38" s="372"/>
    </row>
    <row r="39" spans="2:109">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c r="B40" s="377"/>
      <c r="DD40" s="377"/>
      <c r="DE40" s="366"/>
    </row>
    <row r="41" spans="2:109" ht="17.25">
      <c r="B41" s="378" t="s">
        <v>568</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c r="B42" s="372"/>
      <c r="G42" s="379"/>
      <c r="I42" s="380"/>
      <c r="J42" s="380"/>
      <c r="K42" s="380"/>
      <c r="AM42" s="379"/>
      <c r="AN42" s="379" t="s">
        <v>569</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c r="B43" s="372"/>
      <c r="AN43" s="1265" t="s">
        <v>570</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c r="B49" s="372"/>
      <c r="AN49" s="366" t="s">
        <v>571</v>
      </c>
    </row>
    <row r="50" spans="1:109">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529</v>
      </c>
      <c r="BQ50" s="1258"/>
      <c r="BR50" s="1258"/>
      <c r="BS50" s="1258"/>
      <c r="BT50" s="1258"/>
      <c r="BU50" s="1258"/>
      <c r="BV50" s="1258"/>
      <c r="BW50" s="1258"/>
      <c r="BX50" s="1258" t="s">
        <v>530</v>
      </c>
      <c r="BY50" s="1258"/>
      <c r="BZ50" s="1258"/>
      <c r="CA50" s="1258"/>
      <c r="CB50" s="1258"/>
      <c r="CC50" s="1258"/>
      <c r="CD50" s="1258"/>
      <c r="CE50" s="1258"/>
      <c r="CF50" s="1258" t="s">
        <v>531</v>
      </c>
      <c r="CG50" s="1258"/>
      <c r="CH50" s="1258"/>
      <c r="CI50" s="1258"/>
      <c r="CJ50" s="1258"/>
      <c r="CK50" s="1258"/>
      <c r="CL50" s="1258"/>
      <c r="CM50" s="1258"/>
      <c r="CN50" s="1258" t="s">
        <v>532</v>
      </c>
      <c r="CO50" s="1258"/>
      <c r="CP50" s="1258"/>
      <c r="CQ50" s="1258"/>
      <c r="CR50" s="1258"/>
      <c r="CS50" s="1258"/>
      <c r="CT50" s="1258"/>
      <c r="CU50" s="1258"/>
      <c r="CV50" s="1258" t="s">
        <v>533</v>
      </c>
      <c r="CW50" s="1258"/>
      <c r="CX50" s="1258"/>
      <c r="CY50" s="1258"/>
      <c r="CZ50" s="1258"/>
      <c r="DA50" s="1258"/>
      <c r="DB50" s="1258"/>
      <c r="DC50" s="1258"/>
    </row>
    <row r="51" spans="1:109" ht="13.5" customHeight="1">
      <c r="B51" s="372"/>
      <c r="G51" s="1261"/>
      <c r="H51" s="1261"/>
      <c r="I51" s="1274"/>
      <c r="J51" s="1274"/>
      <c r="K51" s="1260"/>
      <c r="L51" s="1260"/>
      <c r="M51" s="1260"/>
      <c r="N51" s="1260"/>
      <c r="AM51" s="381"/>
      <c r="AN51" s="1256" t="s">
        <v>572</v>
      </c>
      <c r="AO51" s="1256"/>
      <c r="AP51" s="1256"/>
      <c r="AQ51" s="1256"/>
      <c r="AR51" s="1256"/>
      <c r="AS51" s="1256"/>
      <c r="AT51" s="1256"/>
      <c r="AU51" s="1256"/>
      <c r="AV51" s="1256"/>
      <c r="AW51" s="1256"/>
      <c r="AX51" s="1256"/>
      <c r="AY51" s="1256"/>
      <c r="AZ51" s="1256"/>
      <c r="BA51" s="1256"/>
      <c r="BB51" s="1256" t="s">
        <v>573</v>
      </c>
      <c r="BC51" s="1256"/>
      <c r="BD51" s="1256"/>
      <c r="BE51" s="1256"/>
      <c r="BF51" s="1256"/>
      <c r="BG51" s="1256"/>
      <c r="BH51" s="1256"/>
      <c r="BI51" s="1256"/>
      <c r="BJ51" s="1256"/>
      <c r="BK51" s="1256"/>
      <c r="BL51" s="1256"/>
      <c r="BM51" s="1256"/>
      <c r="BN51" s="1256"/>
      <c r="BO51" s="1256"/>
      <c r="BP51" s="1253">
        <v>65.599999999999994</v>
      </c>
      <c r="BQ51" s="1253"/>
      <c r="BR51" s="1253"/>
      <c r="BS51" s="1253"/>
      <c r="BT51" s="1253"/>
      <c r="BU51" s="1253"/>
      <c r="BV51" s="1253"/>
      <c r="BW51" s="1253"/>
      <c r="BX51" s="1253">
        <v>59.9</v>
      </c>
      <c r="BY51" s="1253"/>
      <c r="BZ51" s="1253"/>
      <c r="CA51" s="1253"/>
      <c r="CB51" s="1253"/>
      <c r="CC51" s="1253"/>
      <c r="CD51" s="1253"/>
      <c r="CE51" s="1253"/>
      <c r="CF51" s="1253">
        <v>49.7</v>
      </c>
      <c r="CG51" s="1253"/>
      <c r="CH51" s="1253"/>
      <c r="CI51" s="1253"/>
      <c r="CJ51" s="1253"/>
      <c r="CK51" s="1253"/>
      <c r="CL51" s="1253"/>
      <c r="CM51" s="1253"/>
      <c r="CN51" s="1253">
        <v>36.700000000000003</v>
      </c>
      <c r="CO51" s="1253"/>
      <c r="CP51" s="1253"/>
      <c r="CQ51" s="1253"/>
      <c r="CR51" s="1253"/>
      <c r="CS51" s="1253"/>
      <c r="CT51" s="1253"/>
      <c r="CU51" s="1253"/>
      <c r="CV51" s="1253">
        <v>24.1</v>
      </c>
      <c r="CW51" s="1253"/>
      <c r="CX51" s="1253"/>
      <c r="CY51" s="1253"/>
      <c r="CZ51" s="1253"/>
      <c r="DA51" s="1253"/>
      <c r="DB51" s="1253"/>
      <c r="DC51" s="1253"/>
    </row>
    <row r="52" spans="1:109">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574</v>
      </c>
      <c r="BC53" s="1256"/>
      <c r="BD53" s="1256"/>
      <c r="BE53" s="1256"/>
      <c r="BF53" s="1256"/>
      <c r="BG53" s="1256"/>
      <c r="BH53" s="1256"/>
      <c r="BI53" s="1256"/>
      <c r="BJ53" s="1256"/>
      <c r="BK53" s="1256"/>
      <c r="BL53" s="1256"/>
      <c r="BM53" s="1256"/>
      <c r="BN53" s="1256"/>
      <c r="BO53" s="1256"/>
      <c r="BP53" s="1253">
        <v>62.1</v>
      </c>
      <c r="BQ53" s="1253"/>
      <c r="BR53" s="1253"/>
      <c r="BS53" s="1253"/>
      <c r="BT53" s="1253"/>
      <c r="BU53" s="1253"/>
      <c r="BV53" s="1253"/>
      <c r="BW53" s="1253"/>
      <c r="BX53" s="1253">
        <v>63.1</v>
      </c>
      <c r="BY53" s="1253"/>
      <c r="BZ53" s="1253"/>
      <c r="CA53" s="1253"/>
      <c r="CB53" s="1253"/>
      <c r="CC53" s="1253"/>
      <c r="CD53" s="1253"/>
      <c r="CE53" s="1253"/>
      <c r="CF53" s="1253">
        <v>64.400000000000006</v>
      </c>
      <c r="CG53" s="1253"/>
      <c r="CH53" s="1253"/>
      <c r="CI53" s="1253"/>
      <c r="CJ53" s="1253"/>
      <c r="CK53" s="1253"/>
      <c r="CL53" s="1253"/>
      <c r="CM53" s="1253"/>
      <c r="CN53" s="1253">
        <v>65.8</v>
      </c>
      <c r="CO53" s="1253"/>
      <c r="CP53" s="1253"/>
      <c r="CQ53" s="1253"/>
      <c r="CR53" s="1253"/>
      <c r="CS53" s="1253"/>
      <c r="CT53" s="1253"/>
      <c r="CU53" s="1253"/>
      <c r="CV53" s="1253">
        <v>67.400000000000006</v>
      </c>
      <c r="CW53" s="1253"/>
      <c r="CX53" s="1253"/>
      <c r="CY53" s="1253"/>
      <c r="CZ53" s="1253"/>
      <c r="DA53" s="1253"/>
      <c r="DB53" s="1253"/>
      <c r="DC53" s="1253"/>
    </row>
    <row r="54" spans="1:109">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c r="A55" s="380"/>
      <c r="B55" s="372"/>
      <c r="G55" s="1259"/>
      <c r="H55" s="1259"/>
      <c r="I55" s="1259"/>
      <c r="J55" s="1259"/>
      <c r="K55" s="1260"/>
      <c r="L55" s="1260"/>
      <c r="M55" s="1260"/>
      <c r="N55" s="1260"/>
      <c r="AN55" s="1258" t="s">
        <v>575</v>
      </c>
      <c r="AO55" s="1258"/>
      <c r="AP55" s="1258"/>
      <c r="AQ55" s="1258"/>
      <c r="AR55" s="1258"/>
      <c r="AS55" s="1258"/>
      <c r="AT55" s="1258"/>
      <c r="AU55" s="1258"/>
      <c r="AV55" s="1258"/>
      <c r="AW55" s="1258"/>
      <c r="AX55" s="1258"/>
      <c r="AY55" s="1258"/>
      <c r="AZ55" s="1258"/>
      <c r="BA55" s="1258"/>
      <c r="BB55" s="1256" t="s">
        <v>573</v>
      </c>
      <c r="BC55" s="1256"/>
      <c r="BD55" s="1256"/>
      <c r="BE55" s="1256"/>
      <c r="BF55" s="1256"/>
      <c r="BG55" s="1256"/>
      <c r="BH55" s="1256"/>
      <c r="BI55" s="1256"/>
      <c r="BJ55" s="1256"/>
      <c r="BK55" s="1256"/>
      <c r="BL55" s="1256"/>
      <c r="BM55" s="1256"/>
      <c r="BN55" s="1256"/>
      <c r="BO55" s="1256"/>
      <c r="BP55" s="1253">
        <v>35.4</v>
      </c>
      <c r="BQ55" s="1253"/>
      <c r="BR55" s="1253"/>
      <c r="BS55" s="1253"/>
      <c r="BT55" s="1253"/>
      <c r="BU55" s="1253"/>
      <c r="BV55" s="1253"/>
      <c r="BW55" s="1253"/>
      <c r="BX55" s="1253">
        <v>13.4</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574</v>
      </c>
      <c r="BC57" s="1256"/>
      <c r="BD57" s="1256"/>
      <c r="BE57" s="1256"/>
      <c r="BF57" s="1256"/>
      <c r="BG57" s="1256"/>
      <c r="BH57" s="1256"/>
      <c r="BI57" s="1256"/>
      <c r="BJ57" s="1256"/>
      <c r="BK57" s="1256"/>
      <c r="BL57" s="1256"/>
      <c r="BM57" s="1256"/>
      <c r="BN57" s="1256"/>
      <c r="BO57" s="1256"/>
      <c r="BP57" s="1253">
        <v>66</v>
      </c>
      <c r="BQ57" s="1253"/>
      <c r="BR57" s="1253"/>
      <c r="BS57" s="1253"/>
      <c r="BT57" s="1253"/>
      <c r="BU57" s="1253"/>
      <c r="BV57" s="1253"/>
      <c r="BW57" s="1253"/>
      <c r="BX57" s="1253">
        <v>65.099999999999994</v>
      </c>
      <c r="BY57" s="1253"/>
      <c r="BZ57" s="1253"/>
      <c r="CA57" s="1253"/>
      <c r="CB57" s="1253"/>
      <c r="CC57" s="1253"/>
      <c r="CD57" s="1253"/>
      <c r="CE57" s="1253"/>
      <c r="CF57" s="1253">
        <v>63.1</v>
      </c>
      <c r="CG57" s="1253"/>
      <c r="CH57" s="1253"/>
      <c r="CI57" s="1253"/>
      <c r="CJ57" s="1253"/>
      <c r="CK57" s="1253"/>
      <c r="CL57" s="1253"/>
      <c r="CM57" s="1253"/>
      <c r="CN57" s="1253">
        <v>64.2</v>
      </c>
      <c r="CO57" s="1253"/>
      <c r="CP57" s="1253"/>
      <c r="CQ57" s="1253"/>
      <c r="CR57" s="1253"/>
      <c r="CS57" s="1253"/>
      <c r="CT57" s="1253"/>
      <c r="CU57" s="1253"/>
      <c r="CV57" s="1253">
        <v>64.400000000000006</v>
      </c>
      <c r="CW57" s="1253"/>
      <c r="CX57" s="1253"/>
      <c r="CY57" s="1253"/>
      <c r="CZ57" s="1253"/>
      <c r="DA57" s="1253"/>
      <c r="DB57" s="1253"/>
      <c r="DC57" s="1253"/>
      <c r="DD57" s="385"/>
      <c r="DE57" s="384"/>
    </row>
    <row r="58" spans="1:109" s="380" customFormat="1">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c r="B63" s="391" t="s">
        <v>576</v>
      </c>
    </row>
    <row r="64" spans="1:109">
      <c r="B64" s="372"/>
      <c r="G64" s="379"/>
      <c r="I64" s="392"/>
      <c r="J64" s="392"/>
      <c r="K64" s="392"/>
      <c r="L64" s="392"/>
      <c r="M64" s="392"/>
      <c r="N64" s="393"/>
      <c r="AM64" s="379"/>
      <c r="AN64" s="379" t="s">
        <v>569</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5" customHeight="1">
      <c r="B65" s="372"/>
      <c r="AN65" s="1265" t="s">
        <v>577</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c r="B71" s="372"/>
      <c r="G71" s="397"/>
      <c r="I71" s="398"/>
      <c r="J71" s="395"/>
      <c r="K71" s="395"/>
      <c r="L71" s="396"/>
      <c r="M71" s="395"/>
      <c r="N71" s="396"/>
      <c r="AM71" s="397"/>
      <c r="AN71" s="366" t="s">
        <v>571</v>
      </c>
    </row>
    <row r="72" spans="2:107">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529</v>
      </c>
      <c r="BQ72" s="1258"/>
      <c r="BR72" s="1258"/>
      <c r="BS72" s="1258"/>
      <c r="BT72" s="1258"/>
      <c r="BU72" s="1258"/>
      <c r="BV72" s="1258"/>
      <c r="BW72" s="1258"/>
      <c r="BX72" s="1258" t="s">
        <v>530</v>
      </c>
      <c r="BY72" s="1258"/>
      <c r="BZ72" s="1258"/>
      <c r="CA72" s="1258"/>
      <c r="CB72" s="1258"/>
      <c r="CC72" s="1258"/>
      <c r="CD72" s="1258"/>
      <c r="CE72" s="1258"/>
      <c r="CF72" s="1258" t="s">
        <v>531</v>
      </c>
      <c r="CG72" s="1258"/>
      <c r="CH72" s="1258"/>
      <c r="CI72" s="1258"/>
      <c r="CJ72" s="1258"/>
      <c r="CK72" s="1258"/>
      <c r="CL72" s="1258"/>
      <c r="CM72" s="1258"/>
      <c r="CN72" s="1258" t="s">
        <v>532</v>
      </c>
      <c r="CO72" s="1258"/>
      <c r="CP72" s="1258"/>
      <c r="CQ72" s="1258"/>
      <c r="CR72" s="1258"/>
      <c r="CS72" s="1258"/>
      <c r="CT72" s="1258"/>
      <c r="CU72" s="1258"/>
      <c r="CV72" s="1258" t="s">
        <v>533</v>
      </c>
      <c r="CW72" s="1258"/>
      <c r="CX72" s="1258"/>
      <c r="CY72" s="1258"/>
      <c r="CZ72" s="1258"/>
      <c r="DA72" s="1258"/>
      <c r="DB72" s="1258"/>
      <c r="DC72" s="1258"/>
    </row>
    <row r="73" spans="2:107">
      <c r="B73" s="372"/>
      <c r="G73" s="1261"/>
      <c r="H73" s="1261"/>
      <c r="I73" s="1261"/>
      <c r="J73" s="1261"/>
      <c r="K73" s="1257"/>
      <c r="L73" s="1257"/>
      <c r="M73" s="1257"/>
      <c r="N73" s="1257"/>
      <c r="AM73" s="381"/>
      <c r="AN73" s="1256" t="s">
        <v>572</v>
      </c>
      <c r="AO73" s="1256"/>
      <c r="AP73" s="1256"/>
      <c r="AQ73" s="1256"/>
      <c r="AR73" s="1256"/>
      <c r="AS73" s="1256"/>
      <c r="AT73" s="1256"/>
      <c r="AU73" s="1256"/>
      <c r="AV73" s="1256"/>
      <c r="AW73" s="1256"/>
      <c r="AX73" s="1256"/>
      <c r="AY73" s="1256"/>
      <c r="AZ73" s="1256"/>
      <c r="BA73" s="1256"/>
      <c r="BB73" s="1256" t="s">
        <v>573</v>
      </c>
      <c r="BC73" s="1256"/>
      <c r="BD73" s="1256"/>
      <c r="BE73" s="1256"/>
      <c r="BF73" s="1256"/>
      <c r="BG73" s="1256"/>
      <c r="BH73" s="1256"/>
      <c r="BI73" s="1256"/>
      <c r="BJ73" s="1256"/>
      <c r="BK73" s="1256"/>
      <c r="BL73" s="1256"/>
      <c r="BM73" s="1256"/>
      <c r="BN73" s="1256"/>
      <c r="BO73" s="1256"/>
      <c r="BP73" s="1253">
        <v>65.599999999999994</v>
      </c>
      <c r="BQ73" s="1253"/>
      <c r="BR73" s="1253"/>
      <c r="BS73" s="1253"/>
      <c r="BT73" s="1253"/>
      <c r="BU73" s="1253"/>
      <c r="BV73" s="1253"/>
      <c r="BW73" s="1253"/>
      <c r="BX73" s="1253">
        <v>59.9</v>
      </c>
      <c r="BY73" s="1253"/>
      <c r="BZ73" s="1253"/>
      <c r="CA73" s="1253"/>
      <c r="CB73" s="1253"/>
      <c r="CC73" s="1253"/>
      <c r="CD73" s="1253"/>
      <c r="CE73" s="1253"/>
      <c r="CF73" s="1253">
        <v>49.7</v>
      </c>
      <c r="CG73" s="1253"/>
      <c r="CH73" s="1253"/>
      <c r="CI73" s="1253"/>
      <c r="CJ73" s="1253"/>
      <c r="CK73" s="1253"/>
      <c r="CL73" s="1253"/>
      <c r="CM73" s="1253"/>
      <c r="CN73" s="1253">
        <v>36.700000000000003</v>
      </c>
      <c r="CO73" s="1253"/>
      <c r="CP73" s="1253"/>
      <c r="CQ73" s="1253"/>
      <c r="CR73" s="1253"/>
      <c r="CS73" s="1253"/>
      <c r="CT73" s="1253"/>
      <c r="CU73" s="1253"/>
      <c r="CV73" s="1253">
        <v>24.1</v>
      </c>
      <c r="CW73" s="1253"/>
      <c r="CX73" s="1253"/>
      <c r="CY73" s="1253"/>
      <c r="CZ73" s="1253"/>
      <c r="DA73" s="1253"/>
      <c r="DB73" s="1253"/>
      <c r="DC73" s="1253"/>
    </row>
    <row r="74" spans="2:107">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578</v>
      </c>
      <c r="BC75" s="1256"/>
      <c r="BD75" s="1256"/>
      <c r="BE75" s="1256"/>
      <c r="BF75" s="1256"/>
      <c r="BG75" s="1256"/>
      <c r="BH75" s="1256"/>
      <c r="BI75" s="1256"/>
      <c r="BJ75" s="1256"/>
      <c r="BK75" s="1256"/>
      <c r="BL75" s="1256"/>
      <c r="BM75" s="1256"/>
      <c r="BN75" s="1256"/>
      <c r="BO75" s="1256"/>
      <c r="BP75" s="1253">
        <v>9.6</v>
      </c>
      <c r="BQ75" s="1253"/>
      <c r="BR75" s="1253"/>
      <c r="BS75" s="1253"/>
      <c r="BT75" s="1253"/>
      <c r="BU75" s="1253"/>
      <c r="BV75" s="1253"/>
      <c r="BW75" s="1253"/>
      <c r="BX75" s="1253">
        <v>9.6</v>
      </c>
      <c r="BY75" s="1253"/>
      <c r="BZ75" s="1253"/>
      <c r="CA75" s="1253"/>
      <c r="CB75" s="1253"/>
      <c r="CC75" s="1253"/>
      <c r="CD75" s="1253"/>
      <c r="CE75" s="1253"/>
      <c r="CF75" s="1253">
        <v>9</v>
      </c>
      <c r="CG75" s="1253"/>
      <c r="CH75" s="1253"/>
      <c r="CI75" s="1253"/>
      <c r="CJ75" s="1253"/>
      <c r="CK75" s="1253"/>
      <c r="CL75" s="1253"/>
      <c r="CM75" s="1253"/>
      <c r="CN75" s="1253">
        <v>9.4</v>
      </c>
      <c r="CO75" s="1253"/>
      <c r="CP75" s="1253"/>
      <c r="CQ75" s="1253"/>
      <c r="CR75" s="1253"/>
      <c r="CS75" s="1253"/>
      <c r="CT75" s="1253"/>
      <c r="CU75" s="1253"/>
      <c r="CV75" s="1253">
        <v>10.199999999999999</v>
      </c>
      <c r="CW75" s="1253"/>
      <c r="CX75" s="1253"/>
      <c r="CY75" s="1253"/>
      <c r="CZ75" s="1253"/>
      <c r="DA75" s="1253"/>
      <c r="DB75" s="1253"/>
      <c r="DC75" s="1253"/>
    </row>
    <row r="76" spans="2:107">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c r="B77" s="372"/>
      <c r="G77" s="1259"/>
      <c r="H77" s="1259"/>
      <c r="I77" s="1259"/>
      <c r="J77" s="1259"/>
      <c r="K77" s="1257"/>
      <c r="L77" s="1257"/>
      <c r="M77" s="1257"/>
      <c r="N77" s="1257"/>
      <c r="AN77" s="1258" t="s">
        <v>575</v>
      </c>
      <c r="AO77" s="1258"/>
      <c r="AP77" s="1258"/>
      <c r="AQ77" s="1258"/>
      <c r="AR77" s="1258"/>
      <c r="AS77" s="1258"/>
      <c r="AT77" s="1258"/>
      <c r="AU77" s="1258"/>
      <c r="AV77" s="1258"/>
      <c r="AW77" s="1258"/>
      <c r="AX77" s="1258"/>
      <c r="AY77" s="1258"/>
      <c r="AZ77" s="1258"/>
      <c r="BA77" s="1258"/>
      <c r="BB77" s="1256" t="s">
        <v>573</v>
      </c>
      <c r="BC77" s="1256"/>
      <c r="BD77" s="1256"/>
      <c r="BE77" s="1256"/>
      <c r="BF77" s="1256"/>
      <c r="BG77" s="1256"/>
      <c r="BH77" s="1256"/>
      <c r="BI77" s="1256"/>
      <c r="BJ77" s="1256"/>
      <c r="BK77" s="1256"/>
      <c r="BL77" s="1256"/>
      <c r="BM77" s="1256"/>
      <c r="BN77" s="1256"/>
      <c r="BO77" s="1256"/>
      <c r="BP77" s="1253">
        <v>35.4</v>
      </c>
      <c r="BQ77" s="1253"/>
      <c r="BR77" s="1253"/>
      <c r="BS77" s="1253"/>
      <c r="BT77" s="1253"/>
      <c r="BU77" s="1253"/>
      <c r="BV77" s="1253"/>
      <c r="BW77" s="1253"/>
      <c r="BX77" s="1253">
        <v>13.4</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578</v>
      </c>
      <c r="BC79" s="1256"/>
      <c r="BD79" s="1256"/>
      <c r="BE79" s="1256"/>
      <c r="BF79" s="1256"/>
      <c r="BG79" s="1256"/>
      <c r="BH79" s="1256"/>
      <c r="BI79" s="1256"/>
      <c r="BJ79" s="1256"/>
      <c r="BK79" s="1256"/>
      <c r="BL79" s="1256"/>
      <c r="BM79" s="1256"/>
      <c r="BN79" s="1256"/>
      <c r="BO79" s="1256"/>
      <c r="BP79" s="1253">
        <v>8.8000000000000007</v>
      </c>
      <c r="BQ79" s="1253"/>
      <c r="BR79" s="1253"/>
      <c r="BS79" s="1253"/>
      <c r="BT79" s="1253"/>
      <c r="BU79" s="1253"/>
      <c r="BV79" s="1253"/>
      <c r="BW79" s="1253"/>
      <c r="BX79" s="1253">
        <v>8.3000000000000007</v>
      </c>
      <c r="BY79" s="1253"/>
      <c r="BZ79" s="1253"/>
      <c r="CA79" s="1253"/>
      <c r="CB79" s="1253"/>
      <c r="CC79" s="1253"/>
      <c r="CD79" s="1253"/>
      <c r="CE79" s="1253"/>
      <c r="CF79" s="1253">
        <v>7.2</v>
      </c>
      <c r="CG79" s="1253"/>
      <c r="CH79" s="1253"/>
      <c r="CI79" s="1253"/>
      <c r="CJ79" s="1253"/>
      <c r="CK79" s="1253"/>
      <c r="CL79" s="1253"/>
      <c r="CM79" s="1253"/>
      <c r="CN79" s="1253">
        <v>7.2</v>
      </c>
      <c r="CO79" s="1253"/>
      <c r="CP79" s="1253"/>
      <c r="CQ79" s="1253"/>
      <c r="CR79" s="1253"/>
      <c r="CS79" s="1253"/>
      <c r="CT79" s="1253"/>
      <c r="CU79" s="1253"/>
      <c r="CV79" s="1253">
        <v>7</v>
      </c>
      <c r="CW79" s="1253"/>
      <c r="CX79" s="1253"/>
      <c r="CY79" s="1253"/>
      <c r="CZ79" s="1253"/>
      <c r="DA79" s="1253"/>
      <c r="DB79" s="1253"/>
      <c r="DC79" s="1253"/>
    </row>
    <row r="80" spans="2:107">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c r="B81" s="372"/>
    </row>
    <row r="82" spans="2:109" ht="17.2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c r="DD84" s="366"/>
      <c r="DE84" s="366"/>
    </row>
    <row r="85" spans="2:109">
      <c r="DD85" s="366"/>
      <c r="DE85" s="366"/>
    </row>
  </sheetData>
  <sheetProtection algorithmName="SHA-512" hashValue="5tOAjJ6PWEAEGe3agE5HRiO7R+hVLRWkkkaHgfIEo0KcpX+aPfBflJjHg6MOFriTS8/1jVEGK+/FheSd3WbS7Q==" saltValue="Rx9icQyNg7RxPvz1k3tZI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973400-222D-4828-AE04-17D465E57781}">
  <sheetPr>
    <pageSetUpPr fitToPage="1"/>
  </sheetPr>
  <dimension ref="A1:DR125"/>
  <sheetViews>
    <sheetView showGridLines="0" zoomScale="70" zoomScaleNormal="70" zoomScaleSheetLayoutView="70" workbookViewId="0"/>
  </sheetViews>
  <sheetFormatPr defaultColWidth="0" defaultRowHeight="13.5" customHeight="1" zeroHeight="1"/>
  <cols>
    <col min="1" max="34" width="2.5" style="260" customWidth="1"/>
    <col min="35" max="122" width="2.5" style="259" customWidth="1"/>
    <col min="123" max="16384" width="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c r="S2" s="259"/>
      <c r="AH2" s="259"/>
    </row>
    <row r="3" spans="1: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row r="5" spans="1:34"/>
    <row r="6" spans="1:34"/>
    <row r="7" spans="1:34"/>
    <row r="8" spans="1:34"/>
    <row r="9" spans="1:34">
      <c r="AH9" s="259"/>
    </row>
    <row r="10" spans="1:34"/>
    <row r="11" spans="1:34"/>
    <row r="12" spans="1:34"/>
    <row r="13" spans="1:34"/>
    <row r="14" spans="1:34"/>
    <row r="15" spans="1:34"/>
    <row r="16" spans="1: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479</v>
      </c>
    </row>
  </sheetData>
  <sheetProtection algorithmName="SHA-512" hashValue="ti3afOZAj3wDuy4PUyHTbcpcT0BPpvvsYm5nWbO9f2Ko2D0CbcP6ujQUsgi0ONJFXxOkeY3OYaXYm8R0kTkepw==" saltValue="8WKyouzIt2jyh5DJoiwM6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79838D-A3C8-489C-9DA8-F66193D990F8}">
  <sheetPr>
    <pageSetUpPr fitToPage="1"/>
  </sheetPr>
  <dimension ref="A1:DR125"/>
  <sheetViews>
    <sheetView showGridLines="0" topLeftCell="J5" zoomScale="70" zoomScaleNormal="70" zoomScaleSheetLayoutView="55" workbookViewId="0">
      <selection activeCell="AF72" sqref="AF72"/>
    </sheetView>
  </sheetViews>
  <sheetFormatPr defaultColWidth="0" defaultRowHeight="13.5" customHeight="1" zeroHeight="1"/>
  <cols>
    <col min="1" max="34" width="2.5" style="260" customWidth="1"/>
    <col min="35" max="122" width="2.5" style="259" customWidth="1"/>
    <col min="123" max="16384" width="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c r="S2" s="259"/>
      <c r="AH2" s="259"/>
    </row>
    <row r="3" spans="2: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row r="5" spans="2:34"/>
    <row r="6" spans="2:34"/>
    <row r="7" spans="2:34"/>
    <row r="8" spans="2:34"/>
    <row r="9" spans="2:34">
      <c r="AH9" s="259"/>
    </row>
    <row r="10" spans="2:34"/>
    <row r="11" spans="2:34"/>
    <row r="12" spans="2:34"/>
    <row r="13" spans="2:34"/>
    <row r="14" spans="2:34"/>
    <row r="15" spans="2:34"/>
    <row r="16" spans="2: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c r="AG59" s="259"/>
      <c r="AH59" s="259"/>
    </row>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479</v>
      </c>
    </row>
  </sheetData>
  <sheetProtection algorithmName="SHA-512" hashValue="/xmOl7JBWbej1ISZpW5niKDSLOL+Q7NgmjTZ7CSpzJPxRFnxa9FcSBIU1pPhXG1fGacwD0gha+s9z3QlS6mIYw==" saltValue="ix3svkAmUw3K9DA/034id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44" customWidth="1"/>
    <col min="2" max="8" width="13.375" style="144" customWidth="1"/>
    <col min="9" max="16384" width="11.125" style="144"/>
  </cols>
  <sheetData>
    <row r="1" spans="1:8">
      <c r="A1" s="138"/>
      <c r="B1" s="139"/>
      <c r="C1" s="140"/>
      <c r="D1" s="141"/>
      <c r="E1" s="142"/>
      <c r="F1" s="142"/>
      <c r="G1" s="142"/>
      <c r="H1" s="143"/>
    </row>
    <row r="2" spans="1:8">
      <c r="A2" s="145"/>
      <c r="B2" s="146"/>
      <c r="C2" s="147"/>
      <c r="D2" s="148" t="s">
        <v>50</v>
      </c>
      <c r="E2" s="149"/>
      <c r="F2" s="150" t="s">
        <v>528</v>
      </c>
      <c r="G2" s="151"/>
      <c r="H2" s="152"/>
    </row>
    <row r="3" spans="1:8">
      <c r="A3" s="148" t="s">
        <v>521</v>
      </c>
      <c r="B3" s="153"/>
      <c r="C3" s="154"/>
      <c r="D3" s="155">
        <v>109484</v>
      </c>
      <c r="E3" s="156"/>
      <c r="F3" s="157">
        <v>83103</v>
      </c>
      <c r="G3" s="158"/>
      <c r="H3" s="159"/>
    </row>
    <row r="4" spans="1:8">
      <c r="A4" s="160"/>
      <c r="B4" s="161"/>
      <c r="C4" s="162"/>
      <c r="D4" s="163">
        <v>80322</v>
      </c>
      <c r="E4" s="164"/>
      <c r="F4" s="165">
        <v>41378</v>
      </c>
      <c r="G4" s="166"/>
      <c r="H4" s="167"/>
    </row>
    <row r="5" spans="1:8">
      <c r="A5" s="148" t="s">
        <v>523</v>
      </c>
      <c r="B5" s="153"/>
      <c r="C5" s="154"/>
      <c r="D5" s="155">
        <v>144539</v>
      </c>
      <c r="E5" s="156"/>
      <c r="F5" s="157">
        <v>84459</v>
      </c>
      <c r="G5" s="158"/>
      <c r="H5" s="159"/>
    </row>
    <row r="6" spans="1:8">
      <c r="A6" s="160"/>
      <c r="B6" s="161"/>
      <c r="C6" s="162"/>
      <c r="D6" s="163">
        <v>99919</v>
      </c>
      <c r="E6" s="164"/>
      <c r="F6" s="165">
        <v>47314</v>
      </c>
      <c r="G6" s="166"/>
      <c r="H6" s="167"/>
    </row>
    <row r="7" spans="1:8">
      <c r="A7" s="148" t="s">
        <v>524</v>
      </c>
      <c r="B7" s="153"/>
      <c r="C7" s="154"/>
      <c r="D7" s="155">
        <v>117791</v>
      </c>
      <c r="E7" s="156"/>
      <c r="F7" s="157">
        <v>76413</v>
      </c>
      <c r="G7" s="158"/>
      <c r="H7" s="159"/>
    </row>
    <row r="8" spans="1:8">
      <c r="A8" s="160"/>
      <c r="B8" s="161"/>
      <c r="C8" s="162"/>
      <c r="D8" s="163">
        <v>109713</v>
      </c>
      <c r="E8" s="164"/>
      <c r="F8" s="165">
        <v>39658</v>
      </c>
      <c r="G8" s="166"/>
      <c r="H8" s="167"/>
    </row>
    <row r="9" spans="1:8">
      <c r="A9" s="148" t="s">
        <v>525</v>
      </c>
      <c r="B9" s="153"/>
      <c r="C9" s="154"/>
      <c r="D9" s="155">
        <v>82001</v>
      </c>
      <c r="E9" s="156"/>
      <c r="F9" s="157">
        <v>66481</v>
      </c>
      <c r="G9" s="158"/>
      <c r="H9" s="159"/>
    </row>
    <row r="10" spans="1:8">
      <c r="A10" s="160"/>
      <c r="B10" s="161"/>
      <c r="C10" s="162"/>
      <c r="D10" s="163">
        <v>51177</v>
      </c>
      <c r="E10" s="164"/>
      <c r="F10" s="165">
        <v>36120</v>
      </c>
      <c r="G10" s="166"/>
      <c r="H10" s="167"/>
    </row>
    <row r="11" spans="1:8">
      <c r="A11" s="148" t="s">
        <v>526</v>
      </c>
      <c r="B11" s="153"/>
      <c r="C11" s="154"/>
      <c r="D11" s="155">
        <v>75996</v>
      </c>
      <c r="E11" s="156"/>
      <c r="F11" s="157">
        <v>67825</v>
      </c>
      <c r="G11" s="158"/>
      <c r="H11" s="159"/>
    </row>
    <row r="12" spans="1:8">
      <c r="A12" s="160"/>
      <c r="B12" s="161"/>
      <c r="C12" s="168"/>
      <c r="D12" s="163">
        <v>61527</v>
      </c>
      <c r="E12" s="164"/>
      <c r="F12" s="165">
        <v>39417</v>
      </c>
      <c r="G12" s="166"/>
      <c r="H12" s="167"/>
    </row>
    <row r="13" spans="1:8">
      <c r="A13" s="148"/>
      <c r="B13" s="153"/>
      <c r="C13" s="169"/>
      <c r="D13" s="170">
        <v>105962</v>
      </c>
      <c r="E13" s="171"/>
      <c r="F13" s="172">
        <v>75656</v>
      </c>
      <c r="G13" s="173"/>
      <c r="H13" s="159"/>
    </row>
    <row r="14" spans="1:8">
      <c r="A14" s="160"/>
      <c r="B14" s="161"/>
      <c r="C14" s="162"/>
      <c r="D14" s="163">
        <v>80532</v>
      </c>
      <c r="E14" s="164"/>
      <c r="F14" s="165">
        <v>40777</v>
      </c>
      <c r="G14" s="166"/>
      <c r="H14" s="167"/>
    </row>
    <row r="17" spans="1:11">
      <c r="A17" s="144" t="s">
        <v>51</v>
      </c>
    </row>
    <row r="18" spans="1:11">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c r="A19" s="174" t="s">
        <v>52</v>
      </c>
      <c r="B19" s="174">
        <f>ROUND(VALUE(SUBSTITUTE(実質収支比率等に係る経年分析!F$48,"▲","-")),2)</f>
        <v>4.25</v>
      </c>
      <c r="C19" s="174">
        <f>ROUND(VALUE(SUBSTITUTE(実質収支比率等に係る経年分析!G$48,"▲","-")),2)</f>
        <v>3.75</v>
      </c>
      <c r="D19" s="174">
        <f>ROUND(VALUE(SUBSTITUTE(実質収支比率等に係る経年分析!H$48,"▲","-")),2)</f>
        <v>6.33</v>
      </c>
      <c r="E19" s="174">
        <f>ROUND(VALUE(SUBSTITUTE(実質収支比率等に係る経年分析!I$48,"▲","-")),2)</f>
        <v>8.8800000000000008</v>
      </c>
      <c r="F19" s="174">
        <f>ROUND(VALUE(SUBSTITUTE(実質収支比率等に係る経年分析!J$48,"▲","-")),2)</f>
        <v>7.98</v>
      </c>
    </row>
    <row r="20" spans="1:11">
      <c r="A20" s="174" t="s">
        <v>53</v>
      </c>
      <c r="B20" s="174">
        <f>ROUND(VALUE(SUBSTITUTE(実質収支比率等に係る経年分析!F$47,"▲","-")),2)</f>
        <v>46.01</v>
      </c>
      <c r="C20" s="174">
        <f>ROUND(VALUE(SUBSTITUTE(実質収支比率等に係る経年分析!G$47,"▲","-")),2)</f>
        <v>41.15</v>
      </c>
      <c r="D20" s="174">
        <f>ROUND(VALUE(SUBSTITUTE(実質収支比率等に係る経年分析!H$47,"▲","-")),2)</f>
        <v>45.49</v>
      </c>
      <c r="E20" s="174">
        <f>ROUND(VALUE(SUBSTITUTE(実質収支比率等に係る経年分析!I$47,"▲","-")),2)</f>
        <v>48.04</v>
      </c>
      <c r="F20" s="174">
        <f>ROUND(VALUE(SUBSTITUTE(実質収支比率等に係る経年分析!J$47,"▲","-")),2)</f>
        <v>45.68</v>
      </c>
    </row>
    <row r="21" spans="1:11">
      <c r="A21" s="174" t="s">
        <v>54</v>
      </c>
      <c r="B21" s="174">
        <f>IF(ISNUMBER(VALUE(SUBSTITUTE(実質収支比率等に係る経年分析!F$49,"▲","-"))),ROUND(VALUE(SUBSTITUTE(実質収支比率等に係る経年分析!F$49,"▲","-")),2),NA())</f>
        <v>-1.47</v>
      </c>
      <c r="C21" s="174">
        <f>IF(ISNUMBER(VALUE(SUBSTITUTE(実質収支比率等に係る経年分析!G$49,"▲","-"))),ROUND(VALUE(SUBSTITUTE(実質収支比率等に係る経年分析!G$49,"▲","-")),2),NA())</f>
        <v>-5.85</v>
      </c>
      <c r="D21" s="174">
        <f>IF(ISNUMBER(VALUE(SUBSTITUTE(実質収支比率等に係る経年分析!H$49,"▲","-"))),ROUND(VALUE(SUBSTITUTE(実質収支比率等に係る経年分析!H$49,"▲","-")),2),NA())</f>
        <v>5.4</v>
      </c>
      <c r="E21" s="174">
        <f>IF(ISNUMBER(VALUE(SUBSTITUTE(実質収支比率等に係る経年分析!I$49,"▲","-"))),ROUND(VALUE(SUBSTITUTE(実質収支比率等に係る経年分析!I$49,"▲","-")),2),NA())</f>
        <v>-0.01</v>
      </c>
      <c r="F21" s="174">
        <f>IF(ISNUMBER(VALUE(SUBSTITUTE(実質収支比率等に係る経年分析!J$49,"▲","-"))),ROUND(VALUE(SUBSTITUTE(実質収支比率等に係る経年分析!J$49,"▲","-")),2),NA())</f>
        <v>-8.0399999999999991</v>
      </c>
    </row>
    <row r="24" spans="1:11">
      <c r="A24" s="144" t="s">
        <v>55</v>
      </c>
    </row>
    <row r="25" spans="1:11">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c r="A26" s="175"/>
      <c r="B26" s="175" t="s">
        <v>56</v>
      </c>
      <c r="C26" s="175" t="s">
        <v>57</v>
      </c>
      <c r="D26" s="175" t="s">
        <v>56</v>
      </c>
      <c r="E26" s="175" t="s">
        <v>57</v>
      </c>
      <c r="F26" s="175" t="s">
        <v>56</v>
      </c>
      <c r="G26" s="175" t="s">
        <v>57</v>
      </c>
      <c r="H26" s="175" t="s">
        <v>56</v>
      </c>
      <c r="I26" s="175" t="s">
        <v>57</v>
      </c>
      <c r="J26" s="175" t="s">
        <v>56</v>
      </c>
      <c r="K26" s="175" t="s">
        <v>57</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国民宿舎事業企業会計</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c r="A30" s="175" t="str">
        <f>IF(連結実質赤字比率に係る赤字・黒字の構成分析!C$40="",NA(),連結実質赤字比率に係る赤字・黒字の構成分析!C$40)</f>
        <v>後期高齢者医療保険事業特別会計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7.0000000000000007E-2</v>
      </c>
    </row>
    <row r="31" spans="1:11">
      <c r="A31" s="175" t="str">
        <f>IF(連結実質赤字比率に係る赤字・黒字の構成分析!C$39="",NA(),連結実質赤字比率に係る赤字・黒字の構成分析!C$39)</f>
        <v>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0.17</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7.0000000000000007E-2</v>
      </c>
    </row>
    <row r="32" spans="1:11">
      <c r="A32" s="175" t="str">
        <f>IF(連結実質赤字比率に係る赤字・黒字の構成分析!C$38="",NA(),連結実質赤字比率に係る赤字・黒字の構成分析!C$38)</f>
        <v>水道事業企業会計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2.09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1.25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1.03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0.18</v>
      </c>
    </row>
    <row r="33" spans="1:16">
      <c r="A33" s="175" t="str">
        <f>IF(連結実質赤字比率に係る赤字・黒字の構成分析!C$37="",NA(),連結実質赤字比率に係る赤字・黒字の構成分析!C$37)</f>
        <v>公立香住病院事業企業会計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0.49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0.23</v>
      </c>
    </row>
    <row r="34" spans="1:16">
      <c r="A34" s="175" t="str">
        <f>IF(連結実質赤字比率に係る赤字・黒字の構成分析!C$36="",NA(),連結実質赤字比率に係る赤字・黒字の構成分析!C$36)</f>
        <v>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0.19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0.62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0.74</v>
      </c>
    </row>
    <row r="35" spans="1:16">
      <c r="A35" s="175" t="str">
        <f>IF(連結実質赤字比率に係る赤字・黒字の構成分析!C$35="",NA(),連結実質赤字比率に係る赤字・黒字の構成分析!C$35)</f>
        <v>下水道事業企業会計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0.89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0.92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1.1200000000000001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1.03</v>
      </c>
    </row>
    <row r="36" spans="1:16">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4.25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3.74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6.33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8.8800000000000008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7.98</v>
      </c>
    </row>
    <row r="39" spans="1:16">
      <c r="A39" s="144" t="s">
        <v>58</v>
      </c>
    </row>
    <row r="40" spans="1:16">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c r="A42" s="176" t="s">
        <v>61</v>
      </c>
      <c r="B42" s="176"/>
      <c r="C42" s="176"/>
      <c r="D42" s="176">
        <f>'実質公債費比率（分子）の構造'!K$52</f>
        <v>2175</v>
      </c>
      <c r="E42" s="176"/>
      <c r="F42" s="176"/>
      <c r="G42" s="176">
        <f>'実質公債費比率（分子）の構造'!L$52</f>
        <v>2199</v>
      </c>
      <c r="H42" s="176"/>
      <c r="I42" s="176"/>
      <c r="J42" s="176">
        <f>'実質公債費比率（分子）の構造'!M$52</f>
        <v>2120</v>
      </c>
      <c r="K42" s="176"/>
      <c r="L42" s="176"/>
      <c r="M42" s="176">
        <f>'実質公債費比率（分子）の構造'!N$52</f>
        <v>2038</v>
      </c>
      <c r="N42" s="176"/>
      <c r="O42" s="176"/>
      <c r="P42" s="176">
        <f>'実質公債費比率（分子）の構造'!O$52</f>
        <v>1993</v>
      </c>
    </row>
    <row r="43" spans="1:16">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62</v>
      </c>
      <c r="B44" s="176">
        <f>'実質公債費比率（分子）の構造'!K$50</f>
        <v>1</v>
      </c>
      <c r="C44" s="176"/>
      <c r="D44" s="176"/>
      <c r="E44" s="176">
        <f>'実質公債費比率（分子）の構造'!L$50</f>
        <v>0</v>
      </c>
      <c r="F44" s="176"/>
      <c r="G44" s="176"/>
      <c r="H44" s="176">
        <f>'実質公債費比率（分子）の構造'!M$50</f>
        <v>1</v>
      </c>
      <c r="I44" s="176"/>
      <c r="J44" s="176"/>
      <c r="K44" s="176">
        <f>'実質公債費比率（分子）の構造'!N$50</f>
        <v>0</v>
      </c>
      <c r="L44" s="176"/>
      <c r="M44" s="176"/>
      <c r="N44" s="176">
        <f>'実質公債費比率（分子）の構造'!O$50</f>
        <v>0</v>
      </c>
      <c r="O44" s="176"/>
      <c r="P44" s="176"/>
    </row>
    <row r="45" spans="1:16">
      <c r="A45" s="176" t="s">
        <v>63</v>
      </c>
      <c r="B45" s="176">
        <f>'実質公債費比率（分子）の構造'!K$49</f>
        <v>27</v>
      </c>
      <c r="C45" s="176"/>
      <c r="D45" s="176"/>
      <c r="E45" s="176">
        <f>'実質公債費比率（分子）の構造'!L$49</f>
        <v>18</v>
      </c>
      <c r="F45" s="176"/>
      <c r="G45" s="176"/>
      <c r="H45" s="176">
        <f>'実質公債費比率（分子）の構造'!M$49</f>
        <v>20</v>
      </c>
      <c r="I45" s="176"/>
      <c r="J45" s="176"/>
      <c r="K45" s="176">
        <f>'実質公債費比率（分子）の構造'!N$49</f>
        <v>16</v>
      </c>
      <c r="L45" s="176"/>
      <c r="M45" s="176"/>
      <c r="N45" s="176">
        <f>'実質公債費比率（分子）の構造'!O$49</f>
        <v>8</v>
      </c>
      <c r="O45" s="176"/>
      <c r="P45" s="176"/>
    </row>
    <row r="46" spans="1:16">
      <c r="A46" s="176" t="s">
        <v>64</v>
      </c>
      <c r="B46" s="176">
        <f>'実質公債費比率（分子）の構造'!K$48</f>
        <v>741</v>
      </c>
      <c r="C46" s="176"/>
      <c r="D46" s="176"/>
      <c r="E46" s="176">
        <f>'実質公債費比率（分子）の構造'!L$48</f>
        <v>852</v>
      </c>
      <c r="F46" s="176"/>
      <c r="G46" s="176"/>
      <c r="H46" s="176">
        <f>'実質公債費比率（分子）の構造'!M$48</f>
        <v>775</v>
      </c>
      <c r="I46" s="176"/>
      <c r="J46" s="176"/>
      <c r="K46" s="176">
        <f>'実質公債費比率（分子）の構造'!N$48</f>
        <v>758</v>
      </c>
      <c r="L46" s="176"/>
      <c r="M46" s="176"/>
      <c r="N46" s="176">
        <f>'実質公債費比率（分子）の構造'!O$48</f>
        <v>840</v>
      </c>
      <c r="O46" s="176"/>
      <c r="P46" s="176"/>
    </row>
    <row r="47" spans="1:16">
      <c r="A47" s="176" t="s">
        <v>12</v>
      </c>
      <c r="B47" s="176">
        <f>'実質公債費比率（分子）の構造'!K$47</f>
        <v>23</v>
      </c>
      <c r="C47" s="176"/>
      <c r="D47" s="176"/>
      <c r="E47" s="176">
        <f>'実質公債費比率（分子）の構造'!L$47</f>
        <v>23</v>
      </c>
      <c r="F47" s="176"/>
      <c r="G47" s="176"/>
      <c r="H47" s="176">
        <f>'実質公債費比率（分子）の構造'!M$47</f>
        <v>23</v>
      </c>
      <c r="I47" s="176"/>
      <c r="J47" s="176"/>
      <c r="K47" s="176" t="str">
        <f>'実質公債費比率（分子）の構造'!N$47</f>
        <v>-</v>
      </c>
      <c r="L47" s="176"/>
      <c r="M47" s="176"/>
      <c r="N47" s="176" t="str">
        <f>'実質公債費比率（分子）の構造'!O$47</f>
        <v>-</v>
      </c>
      <c r="O47" s="176"/>
      <c r="P47" s="176"/>
    </row>
    <row r="48" spans="1:16">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66</v>
      </c>
      <c r="B49" s="176">
        <f>'実質公債費比率（分子）の構造'!K$45</f>
        <v>1934</v>
      </c>
      <c r="C49" s="176"/>
      <c r="D49" s="176"/>
      <c r="E49" s="176">
        <f>'実質公債費比率（分子）の構造'!L$45</f>
        <v>1913</v>
      </c>
      <c r="F49" s="176"/>
      <c r="G49" s="176"/>
      <c r="H49" s="176">
        <f>'実質公債費比率（分子）の構造'!M$45</f>
        <v>1851</v>
      </c>
      <c r="I49" s="176"/>
      <c r="J49" s="176"/>
      <c r="K49" s="176">
        <f>'実質公債費比率（分子）の構造'!N$45</f>
        <v>1908</v>
      </c>
      <c r="L49" s="176"/>
      <c r="M49" s="176"/>
      <c r="N49" s="176">
        <f>'実質公債費比率（分子）の構造'!O$45</f>
        <v>1889</v>
      </c>
      <c r="O49" s="176"/>
      <c r="P49" s="176"/>
    </row>
    <row r="50" spans="1:16">
      <c r="A50" s="176" t="s">
        <v>67</v>
      </c>
      <c r="B50" s="176" t="e">
        <f>NA()</f>
        <v>#N/A</v>
      </c>
      <c r="C50" s="176">
        <f>IF(ISNUMBER('実質公債費比率（分子）の構造'!K$53),'実質公債費比率（分子）の構造'!K$53,NA())</f>
        <v>551</v>
      </c>
      <c r="D50" s="176" t="e">
        <f>NA()</f>
        <v>#N/A</v>
      </c>
      <c r="E50" s="176" t="e">
        <f>NA()</f>
        <v>#N/A</v>
      </c>
      <c r="F50" s="176">
        <f>IF(ISNUMBER('実質公債費比率（分子）の構造'!L$53),'実質公債費比率（分子）の構造'!L$53,NA())</f>
        <v>607</v>
      </c>
      <c r="G50" s="176" t="e">
        <f>NA()</f>
        <v>#N/A</v>
      </c>
      <c r="H50" s="176" t="e">
        <f>NA()</f>
        <v>#N/A</v>
      </c>
      <c r="I50" s="176">
        <f>IF(ISNUMBER('実質公債費比率（分子）の構造'!M$53),'実質公債費比率（分子）の構造'!M$53,NA())</f>
        <v>550</v>
      </c>
      <c r="J50" s="176" t="e">
        <f>NA()</f>
        <v>#N/A</v>
      </c>
      <c r="K50" s="176" t="e">
        <f>NA()</f>
        <v>#N/A</v>
      </c>
      <c r="L50" s="176">
        <f>IF(ISNUMBER('実質公債費比率（分子）の構造'!N$53),'実質公債費比率（分子）の構造'!N$53,NA())</f>
        <v>644</v>
      </c>
      <c r="M50" s="176" t="e">
        <f>NA()</f>
        <v>#N/A</v>
      </c>
      <c r="N50" s="176" t="e">
        <f>NA()</f>
        <v>#N/A</v>
      </c>
      <c r="O50" s="176">
        <f>IF(ISNUMBER('実質公債費比率（分子）の構造'!O$53),'実質公債費比率（分子）の構造'!O$53,NA())</f>
        <v>744</v>
      </c>
      <c r="P50" s="176" t="e">
        <f>NA()</f>
        <v>#N/A</v>
      </c>
    </row>
    <row r="53" spans="1:16">
      <c r="A53" s="144" t="s">
        <v>68</v>
      </c>
    </row>
    <row r="54" spans="1:16">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c r="A56" s="175" t="s">
        <v>43</v>
      </c>
      <c r="B56" s="175"/>
      <c r="C56" s="175"/>
      <c r="D56" s="175">
        <f>'将来負担比率（分子）の構造'!I$52</f>
        <v>21943</v>
      </c>
      <c r="E56" s="175"/>
      <c r="F56" s="175"/>
      <c r="G56" s="175">
        <f>'将来負担比率（分子）の構造'!J$52</f>
        <v>21524</v>
      </c>
      <c r="H56" s="175"/>
      <c r="I56" s="175"/>
      <c r="J56" s="175">
        <f>'将来負担比率（分子）の構造'!K$52</f>
        <v>20806</v>
      </c>
      <c r="K56" s="175"/>
      <c r="L56" s="175"/>
      <c r="M56" s="175">
        <f>'将来負担比率（分子）の構造'!L$52</f>
        <v>19963</v>
      </c>
      <c r="N56" s="175"/>
      <c r="O56" s="175"/>
      <c r="P56" s="175">
        <f>'将来負担比率（分子）の構造'!M$52</f>
        <v>19362</v>
      </c>
    </row>
    <row r="57" spans="1:16">
      <c r="A57" s="175" t="s">
        <v>42</v>
      </c>
      <c r="B57" s="175"/>
      <c r="C57" s="175"/>
      <c r="D57" s="175">
        <f>'将来負担比率（分子）の構造'!I$51</f>
        <v>33</v>
      </c>
      <c r="E57" s="175"/>
      <c r="F57" s="175"/>
      <c r="G57" s="175">
        <f>'将来負担比率（分子）の構造'!J$51</f>
        <v>34</v>
      </c>
      <c r="H57" s="175"/>
      <c r="I57" s="175"/>
      <c r="J57" s="175">
        <f>'将来負担比率（分子）の構造'!K$51</f>
        <v>33</v>
      </c>
      <c r="K57" s="175"/>
      <c r="L57" s="175"/>
      <c r="M57" s="175">
        <f>'将来負担比率（分子）の構造'!L$51</f>
        <v>28</v>
      </c>
      <c r="N57" s="175"/>
      <c r="O57" s="175"/>
      <c r="P57" s="175">
        <f>'将来負担比率（分子）の構造'!M$51</f>
        <v>23</v>
      </c>
    </row>
    <row r="58" spans="1:16">
      <c r="A58" s="175" t="s">
        <v>41</v>
      </c>
      <c r="B58" s="175"/>
      <c r="C58" s="175"/>
      <c r="D58" s="175">
        <f>'将来負担比率（分子）の構造'!I$50</f>
        <v>6215</v>
      </c>
      <c r="E58" s="175"/>
      <c r="F58" s="175"/>
      <c r="G58" s="175">
        <f>'将来負担比率（分子）の構造'!J$50</f>
        <v>6418</v>
      </c>
      <c r="H58" s="175"/>
      <c r="I58" s="175"/>
      <c r="J58" s="175">
        <f>'将来負担比率（分子）の構造'!K$50</f>
        <v>6068</v>
      </c>
      <c r="K58" s="175"/>
      <c r="L58" s="175"/>
      <c r="M58" s="175">
        <f>'将来負担比率（分子）の構造'!L$50</f>
        <v>6708</v>
      </c>
      <c r="N58" s="175"/>
      <c r="O58" s="175"/>
      <c r="P58" s="175">
        <f>'将来負担比率（分子）の構造'!M$50</f>
        <v>7001</v>
      </c>
    </row>
    <row r="59" spans="1:16">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35</v>
      </c>
      <c r="B62" s="175">
        <f>'将来負担比率（分子）の構造'!I$45</f>
        <v>2155</v>
      </c>
      <c r="C62" s="175"/>
      <c r="D62" s="175"/>
      <c r="E62" s="175">
        <f>'将来負担比率（分子）の構造'!J$45</f>
        <v>2140</v>
      </c>
      <c r="F62" s="175"/>
      <c r="G62" s="175"/>
      <c r="H62" s="175">
        <f>'将来負担比率（分子）の構造'!K$45</f>
        <v>2080</v>
      </c>
      <c r="I62" s="175"/>
      <c r="J62" s="175"/>
      <c r="K62" s="175">
        <f>'将来負担比率（分子）の構造'!L$45</f>
        <v>2094</v>
      </c>
      <c r="L62" s="175"/>
      <c r="M62" s="175"/>
      <c r="N62" s="175">
        <f>'将来負担比率（分子）の構造'!M$45</f>
        <v>1991</v>
      </c>
      <c r="O62" s="175"/>
      <c r="P62" s="175"/>
    </row>
    <row r="63" spans="1:16">
      <c r="A63" s="175" t="s">
        <v>34</v>
      </c>
      <c r="B63" s="175">
        <f>'将来負担比率（分子）の構造'!I$44</f>
        <v>149</v>
      </c>
      <c r="C63" s="175"/>
      <c r="D63" s="175"/>
      <c r="E63" s="175">
        <f>'将来負担比率（分子）の構造'!J$44</f>
        <v>148</v>
      </c>
      <c r="F63" s="175"/>
      <c r="G63" s="175"/>
      <c r="H63" s="175">
        <f>'将来負担比率（分子）の構造'!K$44</f>
        <v>129</v>
      </c>
      <c r="I63" s="175"/>
      <c r="J63" s="175"/>
      <c r="K63" s="175">
        <f>'将来負担比率（分子）の構造'!L$44</f>
        <v>102</v>
      </c>
      <c r="L63" s="175"/>
      <c r="M63" s="175"/>
      <c r="N63" s="175">
        <f>'将来負担比率（分子）の構造'!M$44</f>
        <v>88</v>
      </c>
      <c r="O63" s="175"/>
      <c r="P63" s="175"/>
    </row>
    <row r="64" spans="1:16">
      <c r="A64" s="175" t="s">
        <v>33</v>
      </c>
      <c r="B64" s="175">
        <f>'将来負担比率（分子）の構造'!I$43</f>
        <v>10184</v>
      </c>
      <c r="C64" s="175"/>
      <c r="D64" s="175"/>
      <c r="E64" s="175">
        <f>'将来負担比率（分子）の構造'!J$43</f>
        <v>9530</v>
      </c>
      <c r="F64" s="175"/>
      <c r="G64" s="175"/>
      <c r="H64" s="175">
        <f>'将来負担比率（分子）の構造'!K$43</f>
        <v>8782</v>
      </c>
      <c r="I64" s="175"/>
      <c r="J64" s="175"/>
      <c r="K64" s="175">
        <f>'将来負担比率（分子）の構造'!L$43</f>
        <v>8467</v>
      </c>
      <c r="L64" s="175"/>
      <c r="M64" s="175"/>
      <c r="N64" s="175">
        <f>'将来負担比率（分子）の構造'!M$43</f>
        <v>8106</v>
      </c>
      <c r="O64" s="175"/>
      <c r="P64" s="175"/>
    </row>
    <row r="65" spans="1:16">
      <c r="A65" s="175" t="s">
        <v>32</v>
      </c>
      <c r="B65" s="175">
        <f>'将来負担比率（分子）の構造'!I$42</f>
        <v>2</v>
      </c>
      <c r="C65" s="175"/>
      <c r="D65" s="175"/>
      <c r="E65" s="175">
        <f>'将来負担比率（分子）の構造'!J$42</f>
        <v>1</v>
      </c>
      <c r="F65" s="175"/>
      <c r="G65" s="175"/>
      <c r="H65" s="175">
        <f>'将来負担比率（分子）の構造'!K$42</f>
        <v>1</v>
      </c>
      <c r="I65" s="175"/>
      <c r="J65" s="175"/>
      <c r="K65" s="175">
        <f>'将来負担比率（分子）の構造'!L$42</f>
        <v>0</v>
      </c>
      <c r="L65" s="175"/>
      <c r="M65" s="175"/>
      <c r="N65" s="175" t="str">
        <f>'将来負担比率（分子）の構造'!M$42</f>
        <v>-</v>
      </c>
      <c r="O65" s="175"/>
      <c r="P65" s="175"/>
    </row>
    <row r="66" spans="1:16">
      <c r="A66" s="175" t="s">
        <v>31</v>
      </c>
      <c r="B66" s="175">
        <f>'将来負担比率（分子）の構造'!I$41</f>
        <v>19705</v>
      </c>
      <c r="C66" s="175"/>
      <c r="D66" s="175"/>
      <c r="E66" s="175">
        <f>'将来負担比率（分子）の構造'!J$41</f>
        <v>19944</v>
      </c>
      <c r="F66" s="175"/>
      <c r="G66" s="175"/>
      <c r="H66" s="175">
        <f>'将来負担比率（分子）の構造'!K$41</f>
        <v>19127</v>
      </c>
      <c r="I66" s="175"/>
      <c r="J66" s="175"/>
      <c r="K66" s="175">
        <f>'将来負担比率（分子）の構造'!L$41</f>
        <v>18329</v>
      </c>
      <c r="L66" s="175"/>
      <c r="M66" s="175"/>
      <c r="N66" s="175">
        <f>'将来負担比率（分子）の構造'!M$41</f>
        <v>17710</v>
      </c>
      <c r="O66" s="175"/>
      <c r="P66" s="175"/>
    </row>
    <row r="67" spans="1:16">
      <c r="A67" s="175" t="s">
        <v>71</v>
      </c>
      <c r="B67" s="175" t="e">
        <f>NA()</f>
        <v>#N/A</v>
      </c>
      <c r="C67" s="175">
        <f>IF(ISNUMBER('将来負担比率（分子）の構造'!I$53), IF('将来負担比率（分子）の構造'!I$53 &lt; 0, 0, '将来負担比率（分子）の構造'!I$53), NA())</f>
        <v>4004</v>
      </c>
      <c r="D67" s="175" t="e">
        <f>NA()</f>
        <v>#N/A</v>
      </c>
      <c r="E67" s="175" t="e">
        <f>NA()</f>
        <v>#N/A</v>
      </c>
      <c r="F67" s="175">
        <f>IF(ISNUMBER('将来負担比率（分子）の構造'!J$53), IF('将来負担比率（分子）の構造'!J$53 &lt; 0, 0, '将来負担比率（分子）の構造'!J$53), NA())</f>
        <v>3787</v>
      </c>
      <c r="G67" s="175" t="e">
        <f>NA()</f>
        <v>#N/A</v>
      </c>
      <c r="H67" s="175" t="e">
        <f>NA()</f>
        <v>#N/A</v>
      </c>
      <c r="I67" s="175">
        <f>IF(ISNUMBER('将来負担比率（分子）の構造'!K$53), IF('将来負担比率（分子）の構造'!K$53 &lt; 0, 0, '将来負担比率（分子）の構造'!K$53), NA())</f>
        <v>3212</v>
      </c>
      <c r="J67" s="175" t="e">
        <f>NA()</f>
        <v>#N/A</v>
      </c>
      <c r="K67" s="175" t="e">
        <f>NA()</f>
        <v>#N/A</v>
      </c>
      <c r="L67" s="175">
        <f>IF(ISNUMBER('将来負担比率（分子）の構造'!L$53), IF('将来負担比率（分子）の構造'!L$53 &lt; 0, 0, '将来負担比率（分子）の構造'!L$53), NA())</f>
        <v>2294</v>
      </c>
      <c r="M67" s="175" t="e">
        <f>NA()</f>
        <v>#N/A</v>
      </c>
      <c r="N67" s="175" t="e">
        <f>NA()</f>
        <v>#N/A</v>
      </c>
      <c r="O67" s="175">
        <f>IF(ISNUMBER('将来負担比率（分子）の構造'!M$53), IF('将来負担比率（分子）の構造'!M$53 &lt; 0, 0, '将来負担比率（分子）の構造'!M$53), NA())</f>
        <v>1509</v>
      </c>
      <c r="P67" s="175" t="e">
        <f>NA()</f>
        <v>#N/A</v>
      </c>
    </row>
    <row r="70" spans="1:16">
      <c r="A70" s="177" t="s">
        <v>72</v>
      </c>
      <c r="B70" s="177"/>
      <c r="C70" s="177"/>
      <c r="D70" s="177"/>
      <c r="E70" s="177"/>
      <c r="F70" s="177"/>
    </row>
    <row r="71" spans="1:16">
      <c r="A71" s="178"/>
      <c r="B71" s="178" t="str">
        <f>基金残高に係る経年分析!F54</f>
        <v>R03</v>
      </c>
      <c r="C71" s="178" t="str">
        <f>基金残高に係る経年分析!G54</f>
        <v>R04</v>
      </c>
      <c r="D71" s="178" t="str">
        <f>基金残高に係る経年分析!H54</f>
        <v>R05</v>
      </c>
    </row>
    <row r="72" spans="1:16">
      <c r="A72" s="178" t="s">
        <v>73</v>
      </c>
      <c r="B72" s="179">
        <f>基金残高に係る経年分析!F55</f>
        <v>3900</v>
      </c>
      <c r="C72" s="179">
        <f>基金残高に係る経年分析!G55</f>
        <v>3978</v>
      </c>
      <c r="D72" s="179">
        <f>基金残高に係る経年分析!H55</f>
        <v>3762</v>
      </c>
    </row>
    <row r="73" spans="1:16">
      <c r="A73" s="178" t="s">
        <v>74</v>
      </c>
      <c r="B73" s="179">
        <f>基金残高に係る経年分析!F56</f>
        <v>424</v>
      </c>
      <c r="C73" s="179">
        <f>基金残高に係る経年分析!G56</f>
        <v>410</v>
      </c>
      <c r="D73" s="179">
        <f>基金残高に係る経年分析!H56</f>
        <v>444</v>
      </c>
    </row>
    <row r="74" spans="1:16">
      <c r="A74" s="178" t="s">
        <v>75</v>
      </c>
      <c r="B74" s="179">
        <f>基金残高に係る経年分析!F57</f>
        <v>2913</v>
      </c>
      <c r="C74" s="179">
        <f>基金残高に係る経年分析!G57</f>
        <v>3478</v>
      </c>
      <c r="D74" s="179">
        <f>基金残高に係る経年分析!H57</f>
        <v>3914</v>
      </c>
    </row>
  </sheetData>
  <sheetProtection algorithmName="SHA-512" hashValue="hRS+G09XoIq1SRoP9/Jwm5VNP+k3mTEcprggHKOtsUbH+Z+1uuBeZZdg94bV4p+qIsZbQSCzxeRAh1M5hu5aIA==" saltValue="W+LE8KTziX/0G/VNIlXN5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DW35" sqref="DW35:EC35"/>
    </sheetView>
  </sheetViews>
  <sheetFormatPr defaultColWidth="0" defaultRowHeight="11.25" customHeight="1" zeroHeight="1"/>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c r="B5" s="715" t="s">
        <v>215</v>
      </c>
      <c r="C5" s="716"/>
      <c r="D5" s="716"/>
      <c r="E5" s="716"/>
      <c r="F5" s="716"/>
      <c r="G5" s="716"/>
      <c r="H5" s="716"/>
      <c r="I5" s="716"/>
      <c r="J5" s="716"/>
      <c r="K5" s="716"/>
      <c r="L5" s="716"/>
      <c r="M5" s="716"/>
      <c r="N5" s="716"/>
      <c r="O5" s="716"/>
      <c r="P5" s="716"/>
      <c r="Q5" s="717"/>
      <c r="R5" s="712">
        <v>1665726</v>
      </c>
      <c r="S5" s="713"/>
      <c r="T5" s="713"/>
      <c r="U5" s="713"/>
      <c r="V5" s="713"/>
      <c r="W5" s="713"/>
      <c r="X5" s="713"/>
      <c r="Y5" s="738"/>
      <c r="Z5" s="751">
        <v>10.199999999999999</v>
      </c>
      <c r="AA5" s="751"/>
      <c r="AB5" s="751"/>
      <c r="AC5" s="751"/>
      <c r="AD5" s="752">
        <v>1665726</v>
      </c>
      <c r="AE5" s="752"/>
      <c r="AF5" s="752"/>
      <c r="AG5" s="752"/>
      <c r="AH5" s="752"/>
      <c r="AI5" s="752"/>
      <c r="AJ5" s="752"/>
      <c r="AK5" s="752"/>
      <c r="AL5" s="739">
        <v>20.3</v>
      </c>
      <c r="AM5" s="721"/>
      <c r="AN5" s="721"/>
      <c r="AO5" s="740"/>
      <c r="AP5" s="715" t="s">
        <v>216</v>
      </c>
      <c r="AQ5" s="716"/>
      <c r="AR5" s="716"/>
      <c r="AS5" s="716"/>
      <c r="AT5" s="716"/>
      <c r="AU5" s="716"/>
      <c r="AV5" s="716"/>
      <c r="AW5" s="716"/>
      <c r="AX5" s="716"/>
      <c r="AY5" s="716"/>
      <c r="AZ5" s="716"/>
      <c r="BA5" s="716"/>
      <c r="BB5" s="716"/>
      <c r="BC5" s="716"/>
      <c r="BD5" s="716"/>
      <c r="BE5" s="716"/>
      <c r="BF5" s="717"/>
      <c r="BG5" s="657">
        <v>1653668</v>
      </c>
      <c r="BH5" s="658"/>
      <c r="BI5" s="658"/>
      <c r="BJ5" s="658"/>
      <c r="BK5" s="658"/>
      <c r="BL5" s="658"/>
      <c r="BM5" s="658"/>
      <c r="BN5" s="659"/>
      <c r="BO5" s="695">
        <v>99.3</v>
      </c>
      <c r="BP5" s="695"/>
      <c r="BQ5" s="695"/>
      <c r="BR5" s="695"/>
      <c r="BS5" s="696" t="s">
        <v>122</v>
      </c>
      <c r="BT5" s="696"/>
      <c r="BU5" s="696"/>
      <c r="BV5" s="696"/>
      <c r="BW5" s="696"/>
      <c r="BX5" s="696"/>
      <c r="BY5" s="696"/>
      <c r="BZ5" s="696"/>
      <c r="CA5" s="696"/>
      <c r="CB5" s="734"/>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c r="B6" s="654" t="s">
        <v>220</v>
      </c>
      <c r="C6" s="655"/>
      <c r="D6" s="655"/>
      <c r="E6" s="655"/>
      <c r="F6" s="655"/>
      <c r="G6" s="655"/>
      <c r="H6" s="655"/>
      <c r="I6" s="655"/>
      <c r="J6" s="655"/>
      <c r="K6" s="655"/>
      <c r="L6" s="655"/>
      <c r="M6" s="655"/>
      <c r="N6" s="655"/>
      <c r="O6" s="655"/>
      <c r="P6" s="655"/>
      <c r="Q6" s="656"/>
      <c r="R6" s="657">
        <v>147436</v>
      </c>
      <c r="S6" s="658"/>
      <c r="T6" s="658"/>
      <c r="U6" s="658"/>
      <c r="V6" s="658"/>
      <c r="W6" s="658"/>
      <c r="X6" s="658"/>
      <c r="Y6" s="659"/>
      <c r="Z6" s="695">
        <v>0.9</v>
      </c>
      <c r="AA6" s="695"/>
      <c r="AB6" s="695"/>
      <c r="AC6" s="695"/>
      <c r="AD6" s="696">
        <v>147436</v>
      </c>
      <c r="AE6" s="696"/>
      <c r="AF6" s="696"/>
      <c r="AG6" s="696"/>
      <c r="AH6" s="696"/>
      <c r="AI6" s="696"/>
      <c r="AJ6" s="696"/>
      <c r="AK6" s="696"/>
      <c r="AL6" s="660">
        <v>1.8</v>
      </c>
      <c r="AM6" s="661"/>
      <c r="AN6" s="661"/>
      <c r="AO6" s="697"/>
      <c r="AP6" s="654" t="s">
        <v>221</v>
      </c>
      <c r="AQ6" s="655"/>
      <c r="AR6" s="655"/>
      <c r="AS6" s="655"/>
      <c r="AT6" s="655"/>
      <c r="AU6" s="655"/>
      <c r="AV6" s="655"/>
      <c r="AW6" s="655"/>
      <c r="AX6" s="655"/>
      <c r="AY6" s="655"/>
      <c r="AZ6" s="655"/>
      <c r="BA6" s="655"/>
      <c r="BB6" s="655"/>
      <c r="BC6" s="655"/>
      <c r="BD6" s="655"/>
      <c r="BE6" s="655"/>
      <c r="BF6" s="656"/>
      <c r="BG6" s="657">
        <v>1653668</v>
      </c>
      <c r="BH6" s="658"/>
      <c r="BI6" s="658"/>
      <c r="BJ6" s="658"/>
      <c r="BK6" s="658"/>
      <c r="BL6" s="658"/>
      <c r="BM6" s="658"/>
      <c r="BN6" s="659"/>
      <c r="BO6" s="695">
        <v>99.3</v>
      </c>
      <c r="BP6" s="695"/>
      <c r="BQ6" s="695"/>
      <c r="BR6" s="695"/>
      <c r="BS6" s="696" t="s">
        <v>122</v>
      </c>
      <c r="BT6" s="696"/>
      <c r="BU6" s="696"/>
      <c r="BV6" s="696"/>
      <c r="BW6" s="696"/>
      <c r="BX6" s="696"/>
      <c r="BY6" s="696"/>
      <c r="BZ6" s="696"/>
      <c r="CA6" s="696"/>
      <c r="CB6" s="734"/>
      <c r="CD6" s="715" t="s">
        <v>222</v>
      </c>
      <c r="CE6" s="716"/>
      <c r="CF6" s="716"/>
      <c r="CG6" s="716"/>
      <c r="CH6" s="716"/>
      <c r="CI6" s="716"/>
      <c r="CJ6" s="716"/>
      <c r="CK6" s="716"/>
      <c r="CL6" s="716"/>
      <c r="CM6" s="716"/>
      <c r="CN6" s="716"/>
      <c r="CO6" s="716"/>
      <c r="CP6" s="716"/>
      <c r="CQ6" s="717"/>
      <c r="CR6" s="657">
        <v>102856</v>
      </c>
      <c r="CS6" s="658"/>
      <c r="CT6" s="658"/>
      <c r="CU6" s="658"/>
      <c r="CV6" s="658"/>
      <c r="CW6" s="658"/>
      <c r="CX6" s="658"/>
      <c r="CY6" s="659"/>
      <c r="CZ6" s="739">
        <v>0.7</v>
      </c>
      <c r="DA6" s="721"/>
      <c r="DB6" s="721"/>
      <c r="DC6" s="741"/>
      <c r="DD6" s="663" t="s">
        <v>122</v>
      </c>
      <c r="DE6" s="658"/>
      <c r="DF6" s="658"/>
      <c r="DG6" s="658"/>
      <c r="DH6" s="658"/>
      <c r="DI6" s="658"/>
      <c r="DJ6" s="658"/>
      <c r="DK6" s="658"/>
      <c r="DL6" s="658"/>
      <c r="DM6" s="658"/>
      <c r="DN6" s="658"/>
      <c r="DO6" s="658"/>
      <c r="DP6" s="659"/>
      <c r="DQ6" s="663">
        <v>102856</v>
      </c>
      <c r="DR6" s="658"/>
      <c r="DS6" s="658"/>
      <c r="DT6" s="658"/>
      <c r="DU6" s="658"/>
      <c r="DV6" s="658"/>
      <c r="DW6" s="658"/>
      <c r="DX6" s="658"/>
      <c r="DY6" s="658"/>
      <c r="DZ6" s="658"/>
      <c r="EA6" s="658"/>
      <c r="EB6" s="658"/>
      <c r="EC6" s="694"/>
    </row>
    <row r="7" spans="2:143" ht="11.25" customHeight="1">
      <c r="B7" s="654" t="s">
        <v>223</v>
      </c>
      <c r="C7" s="655"/>
      <c r="D7" s="655"/>
      <c r="E7" s="655"/>
      <c r="F7" s="655"/>
      <c r="G7" s="655"/>
      <c r="H7" s="655"/>
      <c r="I7" s="655"/>
      <c r="J7" s="655"/>
      <c r="K7" s="655"/>
      <c r="L7" s="655"/>
      <c r="M7" s="655"/>
      <c r="N7" s="655"/>
      <c r="O7" s="655"/>
      <c r="P7" s="655"/>
      <c r="Q7" s="656"/>
      <c r="R7" s="657">
        <v>883</v>
      </c>
      <c r="S7" s="658"/>
      <c r="T7" s="658"/>
      <c r="U7" s="658"/>
      <c r="V7" s="658"/>
      <c r="W7" s="658"/>
      <c r="X7" s="658"/>
      <c r="Y7" s="659"/>
      <c r="Z7" s="695">
        <v>0</v>
      </c>
      <c r="AA7" s="695"/>
      <c r="AB7" s="695"/>
      <c r="AC7" s="695"/>
      <c r="AD7" s="696">
        <v>883</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690490</v>
      </c>
      <c r="BH7" s="658"/>
      <c r="BI7" s="658"/>
      <c r="BJ7" s="658"/>
      <c r="BK7" s="658"/>
      <c r="BL7" s="658"/>
      <c r="BM7" s="658"/>
      <c r="BN7" s="659"/>
      <c r="BO7" s="695">
        <v>41.5</v>
      </c>
      <c r="BP7" s="695"/>
      <c r="BQ7" s="695"/>
      <c r="BR7" s="695"/>
      <c r="BS7" s="696" t="s">
        <v>122</v>
      </c>
      <c r="BT7" s="696"/>
      <c r="BU7" s="696"/>
      <c r="BV7" s="696"/>
      <c r="BW7" s="696"/>
      <c r="BX7" s="696"/>
      <c r="BY7" s="696"/>
      <c r="BZ7" s="696"/>
      <c r="CA7" s="696"/>
      <c r="CB7" s="734"/>
      <c r="CD7" s="654" t="s">
        <v>225</v>
      </c>
      <c r="CE7" s="655"/>
      <c r="CF7" s="655"/>
      <c r="CG7" s="655"/>
      <c r="CH7" s="655"/>
      <c r="CI7" s="655"/>
      <c r="CJ7" s="655"/>
      <c r="CK7" s="655"/>
      <c r="CL7" s="655"/>
      <c r="CM7" s="655"/>
      <c r="CN7" s="655"/>
      <c r="CO7" s="655"/>
      <c r="CP7" s="655"/>
      <c r="CQ7" s="656"/>
      <c r="CR7" s="657">
        <v>2978077</v>
      </c>
      <c r="CS7" s="658"/>
      <c r="CT7" s="658"/>
      <c r="CU7" s="658"/>
      <c r="CV7" s="658"/>
      <c r="CW7" s="658"/>
      <c r="CX7" s="658"/>
      <c r="CY7" s="659"/>
      <c r="CZ7" s="695">
        <v>19.5</v>
      </c>
      <c r="DA7" s="695"/>
      <c r="DB7" s="695"/>
      <c r="DC7" s="695"/>
      <c r="DD7" s="663">
        <v>158444</v>
      </c>
      <c r="DE7" s="658"/>
      <c r="DF7" s="658"/>
      <c r="DG7" s="658"/>
      <c r="DH7" s="658"/>
      <c r="DI7" s="658"/>
      <c r="DJ7" s="658"/>
      <c r="DK7" s="658"/>
      <c r="DL7" s="658"/>
      <c r="DM7" s="658"/>
      <c r="DN7" s="658"/>
      <c r="DO7" s="658"/>
      <c r="DP7" s="659"/>
      <c r="DQ7" s="663">
        <v>1535092</v>
      </c>
      <c r="DR7" s="658"/>
      <c r="DS7" s="658"/>
      <c r="DT7" s="658"/>
      <c r="DU7" s="658"/>
      <c r="DV7" s="658"/>
      <c r="DW7" s="658"/>
      <c r="DX7" s="658"/>
      <c r="DY7" s="658"/>
      <c r="DZ7" s="658"/>
      <c r="EA7" s="658"/>
      <c r="EB7" s="658"/>
      <c r="EC7" s="694"/>
    </row>
    <row r="8" spans="2:143" ht="11.25" customHeight="1">
      <c r="B8" s="654" t="s">
        <v>226</v>
      </c>
      <c r="C8" s="655"/>
      <c r="D8" s="655"/>
      <c r="E8" s="655"/>
      <c r="F8" s="655"/>
      <c r="G8" s="655"/>
      <c r="H8" s="655"/>
      <c r="I8" s="655"/>
      <c r="J8" s="655"/>
      <c r="K8" s="655"/>
      <c r="L8" s="655"/>
      <c r="M8" s="655"/>
      <c r="N8" s="655"/>
      <c r="O8" s="655"/>
      <c r="P8" s="655"/>
      <c r="Q8" s="656"/>
      <c r="R8" s="657">
        <v>16205</v>
      </c>
      <c r="S8" s="658"/>
      <c r="T8" s="658"/>
      <c r="U8" s="658"/>
      <c r="V8" s="658"/>
      <c r="W8" s="658"/>
      <c r="X8" s="658"/>
      <c r="Y8" s="659"/>
      <c r="Z8" s="695">
        <v>0.1</v>
      </c>
      <c r="AA8" s="695"/>
      <c r="AB8" s="695"/>
      <c r="AC8" s="695"/>
      <c r="AD8" s="696">
        <v>16205</v>
      </c>
      <c r="AE8" s="696"/>
      <c r="AF8" s="696"/>
      <c r="AG8" s="696"/>
      <c r="AH8" s="696"/>
      <c r="AI8" s="696"/>
      <c r="AJ8" s="696"/>
      <c r="AK8" s="696"/>
      <c r="AL8" s="660">
        <v>0.2</v>
      </c>
      <c r="AM8" s="661"/>
      <c r="AN8" s="661"/>
      <c r="AO8" s="697"/>
      <c r="AP8" s="654" t="s">
        <v>227</v>
      </c>
      <c r="AQ8" s="655"/>
      <c r="AR8" s="655"/>
      <c r="AS8" s="655"/>
      <c r="AT8" s="655"/>
      <c r="AU8" s="655"/>
      <c r="AV8" s="655"/>
      <c r="AW8" s="655"/>
      <c r="AX8" s="655"/>
      <c r="AY8" s="655"/>
      <c r="AZ8" s="655"/>
      <c r="BA8" s="655"/>
      <c r="BB8" s="655"/>
      <c r="BC8" s="655"/>
      <c r="BD8" s="655"/>
      <c r="BE8" s="655"/>
      <c r="BF8" s="656"/>
      <c r="BG8" s="657">
        <v>27273</v>
      </c>
      <c r="BH8" s="658"/>
      <c r="BI8" s="658"/>
      <c r="BJ8" s="658"/>
      <c r="BK8" s="658"/>
      <c r="BL8" s="658"/>
      <c r="BM8" s="658"/>
      <c r="BN8" s="659"/>
      <c r="BO8" s="695">
        <v>1.6</v>
      </c>
      <c r="BP8" s="695"/>
      <c r="BQ8" s="695"/>
      <c r="BR8" s="695"/>
      <c r="BS8" s="696" t="s">
        <v>122</v>
      </c>
      <c r="BT8" s="696"/>
      <c r="BU8" s="696"/>
      <c r="BV8" s="696"/>
      <c r="BW8" s="696"/>
      <c r="BX8" s="696"/>
      <c r="BY8" s="696"/>
      <c r="BZ8" s="696"/>
      <c r="CA8" s="696"/>
      <c r="CB8" s="734"/>
      <c r="CD8" s="654" t="s">
        <v>228</v>
      </c>
      <c r="CE8" s="655"/>
      <c r="CF8" s="655"/>
      <c r="CG8" s="655"/>
      <c r="CH8" s="655"/>
      <c r="CI8" s="655"/>
      <c r="CJ8" s="655"/>
      <c r="CK8" s="655"/>
      <c r="CL8" s="655"/>
      <c r="CM8" s="655"/>
      <c r="CN8" s="655"/>
      <c r="CO8" s="655"/>
      <c r="CP8" s="655"/>
      <c r="CQ8" s="656"/>
      <c r="CR8" s="657">
        <v>3156850</v>
      </c>
      <c r="CS8" s="658"/>
      <c r="CT8" s="658"/>
      <c r="CU8" s="658"/>
      <c r="CV8" s="658"/>
      <c r="CW8" s="658"/>
      <c r="CX8" s="658"/>
      <c r="CY8" s="659"/>
      <c r="CZ8" s="695">
        <v>20.6</v>
      </c>
      <c r="DA8" s="695"/>
      <c r="DB8" s="695"/>
      <c r="DC8" s="695"/>
      <c r="DD8" s="663">
        <v>63257</v>
      </c>
      <c r="DE8" s="658"/>
      <c r="DF8" s="658"/>
      <c r="DG8" s="658"/>
      <c r="DH8" s="658"/>
      <c r="DI8" s="658"/>
      <c r="DJ8" s="658"/>
      <c r="DK8" s="658"/>
      <c r="DL8" s="658"/>
      <c r="DM8" s="658"/>
      <c r="DN8" s="658"/>
      <c r="DO8" s="658"/>
      <c r="DP8" s="659"/>
      <c r="DQ8" s="663">
        <v>2008374</v>
      </c>
      <c r="DR8" s="658"/>
      <c r="DS8" s="658"/>
      <c r="DT8" s="658"/>
      <c r="DU8" s="658"/>
      <c r="DV8" s="658"/>
      <c r="DW8" s="658"/>
      <c r="DX8" s="658"/>
      <c r="DY8" s="658"/>
      <c r="DZ8" s="658"/>
      <c r="EA8" s="658"/>
      <c r="EB8" s="658"/>
      <c r="EC8" s="694"/>
    </row>
    <row r="9" spans="2:143" ht="11.25" customHeight="1">
      <c r="B9" s="654" t="s">
        <v>229</v>
      </c>
      <c r="C9" s="655"/>
      <c r="D9" s="655"/>
      <c r="E9" s="655"/>
      <c r="F9" s="655"/>
      <c r="G9" s="655"/>
      <c r="H9" s="655"/>
      <c r="I9" s="655"/>
      <c r="J9" s="655"/>
      <c r="K9" s="655"/>
      <c r="L9" s="655"/>
      <c r="M9" s="655"/>
      <c r="N9" s="655"/>
      <c r="O9" s="655"/>
      <c r="P9" s="655"/>
      <c r="Q9" s="656"/>
      <c r="R9" s="657">
        <v>17298</v>
      </c>
      <c r="S9" s="658"/>
      <c r="T9" s="658"/>
      <c r="U9" s="658"/>
      <c r="V9" s="658"/>
      <c r="W9" s="658"/>
      <c r="X9" s="658"/>
      <c r="Y9" s="659"/>
      <c r="Z9" s="695">
        <v>0.1</v>
      </c>
      <c r="AA9" s="695"/>
      <c r="AB9" s="695"/>
      <c r="AC9" s="695"/>
      <c r="AD9" s="696">
        <v>17298</v>
      </c>
      <c r="AE9" s="696"/>
      <c r="AF9" s="696"/>
      <c r="AG9" s="696"/>
      <c r="AH9" s="696"/>
      <c r="AI9" s="696"/>
      <c r="AJ9" s="696"/>
      <c r="AK9" s="696"/>
      <c r="AL9" s="660">
        <v>0.2</v>
      </c>
      <c r="AM9" s="661"/>
      <c r="AN9" s="661"/>
      <c r="AO9" s="697"/>
      <c r="AP9" s="654" t="s">
        <v>230</v>
      </c>
      <c r="AQ9" s="655"/>
      <c r="AR9" s="655"/>
      <c r="AS9" s="655"/>
      <c r="AT9" s="655"/>
      <c r="AU9" s="655"/>
      <c r="AV9" s="655"/>
      <c r="AW9" s="655"/>
      <c r="AX9" s="655"/>
      <c r="AY9" s="655"/>
      <c r="AZ9" s="655"/>
      <c r="BA9" s="655"/>
      <c r="BB9" s="655"/>
      <c r="BC9" s="655"/>
      <c r="BD9" s="655"/>
      <c r="BE9" s="655"/>
      <c r="BF9" s="656"/>
      <c r="BG9" s="657">
        <v>603365</v>
      </c>
      <c r="BH9" s="658"/>
      <c r="BI9" s="658"/>
      <c r="BJ9" s="658"/>
      <c r="BK9" s="658"/>
      <c r="BL9" s="658"/>
      <c r="BM9" s="658"/>
      <c r="BN9" s="659"/>
      <c r="BO9" s="695">
        <v>36.200000000000003</v>
      </c>
      <c r="BP9" s="695"/>
      <c r="BQ9" s="695"/>
      <c r="BR9" s="695"/>
      <c r="BS9" s="696" t="s">
        <v>122</v>
      </c>
      <c r="BT9" s="696"/>
      <c r="BU9" s="696"/>
      <c r="BV9" s="696"/>
      <c r="BW9" s="696"/>
      <c r="BX9" s="696"/>
      <c r="BY9" s="696"/>
      <c r="BZ9" s="696"/>
      <c r="CA9" s="696"/>
      <c r="CB9" s="734"/>
      <c r="CD9" s="654" t="s">
        <v>231</v>
      </c>
      <c r="CE9" s="655"/>
      <c r="CF9" s="655"/>
      <c r="CG9" s="655"/>
      <c r="CH9" s="655"/>
      <c r="CI9" s="655"/>
      <c r="CJ9" s="655"/>
      <c r="CK9" s="655"/>
      <c r="CL9" s="655"/>
      <c r="CM9" s="655"/>
      <c r="CN9" s="655"/>
      <c r="CO9" s="655"/>
      <c r="CP9" s="655"/>
      <c r="CQ9" s="656"/>
      <c r="CR9" s="657">
        <v>1180495</v>
      </c>
      <c r="CS9" s="658"/>
      <c r="CT9" s="658"/>
      <c r="CU9" s="658"/>
      <c r="CV9" s="658"/>
      <c r="CW9" s="658"/>
      <c r="CX9" s="658"/>
      <c r="CY9" s="659"/>
      <c r="CZ9" s="695">
        <v>7.7</v>
      </c>
      <c r="DA9" s="695"/>
      <c r="DB9" s="695"/>
      <c r="DC9" s="695"/>
      <c r="DD9" s="663">
        <v>29099</v>
      </c>
      <c r="DE9" s="658"/>
      <c r="DF9" s="658"/>
      <c r="DG9" s="658"/>
      <c r="DH9" s="658"/>
      <c r="DI9" s="658"/>
      <c r="DJ9" s="658"/>
      <c r="DK9" s="658"/>
      <c r="DL9" s="658"/>
      <c r="DM9" s="658"/>
      <c r="DN9" s="658"/>
      <c r="DO9" s="658"/>
      <c r="DP9" s="659"/>
      <c r="DQ9" s="663">
        <v>926725</v>
      </c>
      <c r="DR9" s="658"/>
      <c r="DS9" s="658"/>
      <c r="DT9" s="658"/>
      <c r="DU9" s="658"/>
      <c r="DV9" s="658"/>
      <c r="DW9" s="658"/>
      <c r="DX9" s="658"/>
      <c r="DY9" s="658"/>
      <c r="DZ9" s="658"/>
      <c r="EA9" s="658"/>
      <c r="EB9" s="658"/>
      <c r="EC9" s="694"/>
    </row>
    <row r="10" spans="2:143" ht="11.25" customHeight="1">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33185</v>
      </c>
      <c r="BH10" s="658"/>
      <c r="BI10" s="658"/>
      <c r="BJ10" s="658"/>
      <c r="BK10" s="658"/>
      <c r="BL10" s="658"/>
      <c r="BM10" s="658"/>
      <c r="BN10" s="659"/>
      <c r="BO10" s="695">
        <v>2</v>
      </c>
      <c r="BP10" s="695"/>
      <c r="BQ10" s="695"/>
      <c r="BR10" s="695"/>
      <c r="BS10" s="696" t="s">
        <v>122</v>
      </c>
      <c r="BT10" s="696"/>
      <c r="BU10" s="696"/>
      <c r="BV10" s="696"/>
      <c r="BW10" s="696"/>
      <c r="BX10" s="696"/>
      <c r="BY10" s="696"/>
      <c r="BZ10" s="696"/>
      <c r="CA10" s="696"/>
      <c r="CB10" s="734"/>
      <c r="CD10" s="654" t="s">
        <v>234</v>
      </c>
      <c r="CE10" s="655"/>
      <c r="CF10" s="655"/>
      <c r="CG10" s="655"/>
      <c r="CH10" s="655"/>
      <c r="CI10" s="655"/>
      <c r="CJ10" s="655"/>
      <c r="CK10" s="655"/>
      <c r="CL10" s="655"/>
      <c r="CM10" s="655"/>
      <c r="CN10" s="655"/>
      <c r="CO10" s="655"/>
      <c r="CP10" s="655"/>
      <c r="CQ10" s="656"/>
      <c r="CR10" s="657">
        <v>24925</v>
      </c>
      <c r="CS10" s="658"/>
      <c r="CT10" s="658"/>
      <c r="CU10" s="658"/>
      <c r="CV10" s="658"/>
      <c r="CW10" s="658"/>
      <c r="CX10" s="658"/>
      <c r="CY10" s="659"/>
      <c r="CZ10" s="695">
        <v>0.2</v>
      </c>
      <c r="DA10" s="695"/>
      <c r="DB10" s="695"/>
      <c r="DC10" s="695"/>
      <c r="DD10" s="663" t="s">
        <v>122</v>
      </c>
      <c r="DE10" s="658"/>
      <c r="DF10" s="658"/>
      <c r="DG10" s="658"/>
      <c r="DH10" s="658"/>
      <c r="DI10" s="658"/>
      <c r="DJ10" s="658"/>
      <c r="DK10" s="658"/>
      <c r="DL10" s="658"/>
      <c r="DM10" s="658"/>
      <c r="DN10" s="658"/>
      <c r="DO10" s="658"/>
      <c r="DP10" s="659"/>
      <c r="DQ10" s="663">
        <v>17294</v>
      </c>
      <c r="DR10" s="658"/>
      <c r="DS10" s="658"/>
      <c r="DT10" s="658"/>
      <c r="DU10" s="658"/>
      <c r="DV10" s="658"/>
      <c r="DW10" s="658"/>
      <c r="DX10" s="658"/>
      <c r="DY10" s="658"/>
      <c r="DZ10" s="658"/>
      <c r="EA10" s="658"/>
      <c r="EB10" s="658"/>
      <c r="EC10" s="694"/>
    </row>
    <row r="11" spans="2:143" ht="11.25" customHeight="1">
      <c r="B11" s="654" t="s">
        <v>235</v>
      </c>
      <c r="C11" s="655"/>
      <c r="D11" s="655"/>
      <c r="E11" s="655"/>
      <c r="F11" s="655"/>
      <c r="G11" s="655"/>
      <c r="H11" s="655"/>
      <c r="I11" s="655"/>
      <c r="J11" s="655"/>
      <c r="K11" s="655"/>
      <c r="L11" s="655"/>
      <c r="M11" s="655"/>
      <c r="N11" s="655"/>
      <c r="O11" s="655"/>
      <c r="P11" s="655"/>
      <c r="Q11" s="656"/>
      <c r="R11" s="657">
        <v>380848</v>
      </c>
      <c r="S11" s="658"/>
      <c r="T11" s="658"/>
      <c r="U11" s="658"/>
      <c r="V11" s="658"/>
      <c r="W11" s="658"/>
      <c r="X11" s="658"/>
      <c r="Y11" s="659"/>
      <c r="Z11" s="660">
        <v>2.2999999999999998</v>
      </c>
      <c r="AA11" s="661"/>
      <c r="AB11" s="661"/>
      <c r="AC11" s="662"/>
      <c r="AD11" s="663">
        <v>380848</v>
      </c>
      <c r="AE11" s="658"/>
      <c r="AF11" s="658"/>
      <c r="AG11" s="658"/>
      <c r="AH11" s="658"/>
      <c r="AI11" s="658"/>
      <c r="AJ11" s="658"/>
      <c r="AK11" s="659"/>
      <c r="AL11" s="660">
        <v>4.5999999999999996</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26667</v>
      </c>
      <c r="BH11" s="658"/>
      <c r="BI11" s="658"/>
      <c r="BJ11" s="658"/>
      <c r="BK11" s="658"/>
      <c r="BL11" s="658"/>
      <c r="BM11" s="658"/>
      <c r="BN11" s="659"/>
      <c r="BO11" s="695">
        <v>1.6</v>
      </c>
      <c r="BP11" s="695"/>
      <c r="BQ11" s="695"/>
      <c r="BR11" s="695"/>
      <c r="BS11" s="696" t="s">
        <v>122</v>
      </c>
      <c r="BT11" s="696"/>
      <c r="BU11" s="696"/>
      <c r="BV11" s="696"/>
      <c r="BW11" s="696"/>
      <c r="BX11" s="696"/>
      <c r="BY11" s="696"/>
      <c r="BZ11" s="696"/>
      <c r="CA11" s="696"/>
      <c r="CB11" s="734"/>
      <c r="CD11" s="654" t="s">
        <v>237</v>
      </c>
      <c r="CE11" s="655"/>
      <c r="CF11" s="655"/>
      <c r="CG11" s="655"/>
      <c r="CH11" s="655"/>
      <c r="CI11" s="655"/>
      <c r="CJ11" s="655"/>
      <c r="CK11" s="655"/>
      <c r="CL11" s="655"/>
      <c r="CM11" s="655"/>
      <c r="CN11" s="655"/>
      <c r="CO11" s="655"/>
      <c r="CP11" s="655"/>
      <c r="CQ11" s="656"/>
      <c r="CR11" s="657">
        <v>865498</v>
      </c>
      <c r="CS11" s="658"/>
      <c r="CT11" s="658"/>
      <c r="CU11" s="658"/>
      <c r="CV11" s="658"/>
      <c r="CW11" s="658"/>
      <c r="CX11" s="658"/>
      <c r="CY11" s="659"/>
      <c r="CZ11" s="695">
        <v>5.7</v>
      </c>
      <c r="DA11" s="695"/>
      <c r="DB11" s="695"/>
      <c r="DC11" s="695"/>
      <c r="DD11" s="663">
        <v>146978</v>
      </c>
      <c r="DE11" s="658"/>
      <c r="DF11" s="658"/>
      <c r="DG11" s="658"/>
      <c r="DH11" s="658"/>
      <c r="DI11" s="658"/>
      <c r="DJ11" s="658"/>
      <c r="DK11" s="658"/>
      <c r="DL11" s="658"/>
      <c r="DM11" s="658"/>
      <c r="DN11" s="658"/>
      <c r="DO11" s="658"/>
      <c r="DP11" s="659"/>
      <c r="DQ11" s="663">
        <v>554710</v>
      </c>
      <c r="DR11" s="658"/>
      <c r="DS11" s="658"/>
      <c r="DT11" s="658"/>
      <c r="DU11" s="658"/>
      <c r="DV11" s="658"/>
      <c r="DW11" s="658"/>
      <c r="DX11" s="658"/>
      <c r="DY11" s="658"/>
      <c r="DZ11" s="658"/>
      <c r="EA11" s="658"/>
      <c r="EB11" s="658"/>
      <c r="EC11" s="694"/>
    </row>
    <row r="12" spans="2:143" ht="11.25" customHeight="1">
      <c r="B12" s="654" t="s">
        <v>238</v>
      </c>
      <c r="C12" s="655"/>
      <c r="D12" s="655"/>
      <c r="E12" s="655"/>
      <c r="F12" s="655"/>
      <c r="G12" s="655"/>
      <c r="H12" s="655"/>
      <c r="I12" s="655"/>
      <c r="J12" s="655"/>
      <c r="K12" s="655"/>
      <c r="L12" s="655"/>
      <c r="M12" s="655"/>
      <c r="N12" s="655"/>
      <c r="O12" s="655"/>
      <c r="P12" s="655"/>
      <c r="Q12" s="656"/>
      <c r="R12" s="657">
        <v>46</v>
      </c>
      <c r="S12" s="658"/>
      <c r="T12" s="658"/>
      <c r="U12" s="658"/>
      <c r="V12" s="658"/>
      <c r="W12" s="658"/>
      <c r="X12" s="658"/>
      <c r="Y12" s="659"/>
      <c r="Z12" s="695">
        <v>0</v>
      </c>
      <c r="AA12" s="695"/>
      <c r="AB12" s="695"/>
      <c r="AC12" s="695"/>
      <c r="AD12" s="696">
        <v>46</v>
      </c>
      <c r="AE12" s="696"/>
      <c r="AF12" s="696"/>
      <c r="AG12" s="696"/>
      <c r="AH12" s="696"/>
      <c r="AI12" s="696"/>
      <c r="AJ12" s="696"/>
      <c r="AK12" s="696"/>
      <c r="AL12" s="660">
        <v>0</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803577</v>
      </c>
      <c r="BH12" s="658"/>
      <c r="BI12" s="658"/>
      <c r="BJ12" s="658"/>
      <c r="BK12" s="658"/>
      <c r="BL12" s="658"/>
      <c r="BM12" s="658"/>
      <c r="BN12" s="659"/>
      <c r="BO12" s="695">
        <v>48.2</v>
      </c>
      <c r="BP12" s="695"/>
      <c r="BQ12" s="695"/>
      <c r="BR12" s="695"/>
      <c r="BS12" s="696" t="s">
        <v>122</v>
      </c>
      <c r="BT12" s="696"/>
      <c r="BU12" s="696"/>
      <c r="BV12" s="696"/>
      <c r="BW12" s="696"/>
      <c r="BX12" s="696"/>
      <c r="BY12" s="696"/>
      <c r="BZ12" s="696"/>
      <c r="CA12" s="696"/>
      <c r="CB12" s="734"/>
      <c r="CD12" s="654" t="s">
        <v>240</v>
      </c>
      <c r="CE12" s="655"/>
      <c r="CF12" s="655"/>
      <c r="CG12" s="655"/>
      <c r="CH12" s="655"/>
      <c r="CI12" s="655"/>
      <c r="CJ12" s="655"/>
      <c r="CK12" s="655"/>
      <c r="CL12" s="655"/>
      <c r="CM12" s="655"/>
      <c r="CN12" s="655"/>
      <c r="CO12" s="655"/>
      <c r="CP12" s="655"/>
      <c r="CQ12" s="656"/>
      <c r="CR12" s="657">
        <v>1072245</v>
      </c>
      <c r="CS12" s="658"/>
      <c r="CT12" s="658"/>
      <c r="CU12" s="658"/>
      <c r="CV12" s="658"/>
      <c r="CW12" s="658"/>
      <c r="CX12" s="658"/>
      <c r="CY12" s="659"/>
      <c r="CZ12" s="695">
        <v>7</v>
      </c>
      <c r="DA12" s="695"/>
      <c r="DB12" s="695"/>
      <c r="DC12" s="695"/>
      <c r="DD12" s="663">
        <v>137432</v>
      </c>
      <c r="DE12" s="658"/>
      <c r="DF12" s="658"/>
      <c r="DG12" s="658"/>
      <c r="DH12" s="658"/>
      <c r="DI12" s="658"/>
      <c r="DJ12" s="658"/>
      <c r="DK12" s="658"/>
      <c r="DL12" s="658"/>
      <c r="DM12" s="658"/>
      <c r="DN12" s="658"/>
      <c r="DO12" s="658"/>
      <c r="DP12" s="659"/>
      <c r="DQ12" s="663">
        <v>839829</v>
      </c>
      <c r="DR12" s="658"/>
      <c r="DS12" s="658"/>
      <c r="DT12" s="658"/>
      <c r="DU12" s="658"/>
      <c r="DV12" s="658"/>
      <c r="DW12" s="658"/>
      <c r="DX12" s="658"/>
      <c r="DY12" s="658"/>
      <c r="DZ12" s="658"/>
      <c r="EA12" s="658"/>
      <c r="EB12" s="658"/>
      <c r="EC12" s="694"/>
    </row>
    <row r="13" spans="2:143" ht="11.25" customHeight="1">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797580</v>
      </c>
      <c r="BH13" s="658"/>
      <c r="BI13" s="658"/>
      <c r="BJ13" s="658"/>
      <c r="BK13" s="658"/>
      <c r="BL13" s="658"/>
      <c r="BM13" s="658"/>
      <c r="BN13" s="659"/>
      <c r="BO13" s="695">
        <v>47.9</v>
      </c>
      <c r="BP13" s="695"/>
      <c r="BQ13" s="695"/>
      <c r="BR13" s="695"/>
      <c r="BS13" s="696" t="s">
        <v>122</v>
      </c>
      <c r="BT13" s="696"/>
      <c r="BU13" s="696"/>
      <c r="BV13" s="696"/>
      <c r="BW13" s="696"/>
      <c r="BX13" s="696"/>
      <c r="BY13" s="696"/>
      <c r="BZ13" s="696"/>
      <c r="CA13" s="696"/>
      <c r="CB13" s="734"/>
      <c r="CD13" s="654" t="s">
        <v>243</v>
      </c>
      <c r="CE13" s="655"/>
      <c r="CF13" s="655"/>
      <c r="CG13" s="655"/>
      <c r="CH13" s="655"/>
      <c r="CI13" s="655"/>
      <c r="CJ13" s="655"/>
      <c r="CK13" s="655"/>
      <c r="CL13" s="655"/>
      <c r="CM13" s="655"/>
      <c r="CN13" s="655"/>
      <c r="CO13" s="655"/>
      <c r="CP13" s="655"/>
      <c r="CQ13" s="656"/>
      <c r="CR13" s="657">
        <v>1609477</v>
      </c>
      <c r="CS13" s="658"/>
      <c r="CT13" s="658"/>
      <c r="CU13" s="658"/>
      <c r="CV13" s="658"/>
      <c r="CW13" s="658"/>
      <c r="CX13" s="658"/>
      <c r="CY13" s="659"/>
      <c r="CZ13" s="695">
        <v>10.5</v>
      </c>
      <c r="DA13" s="695"/>
      <c r="DB13" s="695"/>
      <c r="DC13" s="695"/>
      <c r="DD13" s="663">
        <v>402474</v>
      </c>
      <c r="DE13" s="658"/>
      <c r="DF13" s="658"/>
      <c r="DG13" s="658"/>
      <c r="DH13" s="658"/>
      <c r="DI13" s="658"/>
      <c r="DJ13" s="658"/>
      <c r="DK13" s="658"/>
      <c r="DL13" s="658"/>
      <c r="DM13" s="658"/>
      <c r="DN13" s="658"/>
      <c r="DO13" s="658"/>
      <c r="DP13" s="659"/>
      <c r="DQ13" s="663">
        <v>1173775</v>
      </c>
      <c r="DR13" s="658"/>
      <c r="DS13" s="658"/>
      <c r="DT13" s="658"/>
      <c r="DU13" s="658"/>
      <c r="DV13" s="658"/>
      <c r="DW13" s="658"/>
      <c r="DX13" s="658"/>
      <c r="DY13" s="658"/>
      <c r="DZ13" s="658"/>
      <c r="EA13" s="658"/>
      <c r="EB13" s="658"/>
      <c r="EC13" s="694"/>
    </row>
    <row r="14" spans="2:143" ht="11.25" customHeight="1">
      <c r="B14" s="654" t="s">
        <v>244</v>
      </c>
      <c r="C14" s="655"/>
      <c r="D14" s="655"/>
      <c r="E14" s="655"/>
      <c r="F14" s="655"/>
      <c r="G14" s="655"/>
      <c r="H14" s="655"/>
      <c r="I14" s="655"/>
      <c r="J14" s="655"/>
      <c r="K14" s="655"/>
      <c r="L14" s="655"/>
      <c r="M14" s="655"/>
      <c r="N14" s="655"/>
      <c r="O14" s="655"/>
      <c r="P14" s="655"/>
      <c r="Q14" s="656"/>
      <c r="R14" s="657">
        <v>1141</v>
      </c>
      <c r="S14" s="658"/>
      <c r="T14" s="658"/>
      <c r="U14" s="658"/>
      <c r="V14" s="658"/>
      <c r="W14" s="658"/>
      <c r="X14" s="658"/>
      <c r="Y14" s="659"/>
      <c r="Z14" s="695">
        <v>0</v>
      </c>
      <c r="AA14" s="695"/>
      <c r="AB14" s="695"/>
      <c r="AC14" s="695"/>
      <c r="AD14" s="696">
        <v>1141</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75432</v>
      </c>
      <c r="BH14" s="658"/>
      <c r="BI14" s="658"/>
      <c r="BJ14" s="658"/>
      <c r="BK14" s="658"/>
      <c r="BL14" s="658"/>
      <c r="BM14" s="658"/>
      <c r="BN14" s="659"/>
      <c r="BO14" s="695">
        <v>4.5</v>
      </c>
      <c r="BP14" s="695"/>
      <c r="BQ14" s="695"/>
      <c r="BR14" s="695"/>
      <c r="BS14" s="696" t="s">
        <v>122</v>
      </c>
      <c r="BT14" s="696"/>
      <c r="BU14" s="696"/>
      <c r="BV14" s="696"/>
      <c r="BW14" s="696"/>
      <c r="BX14" s="696"/>
      <c r="BY14" s="696"/>
      <c r="BZ14" s="696"/>
      <c r="CA14" s="696"/>
      <c r="CB14" s="734"/>
      <c r="CD14" s="654" t="s">
        <v>246</v>
      </c>
      <c r="CE14" s="655"/>
      <c r="CF14" s="655"/>
      <c r="CG14" s="655"/>
      <c r="CH14" s="655"/>
      <c r="CI14" s="655"/>
      <c r="CJ14" s="655"/>
      <c r="CK14" s="655"/>
      <c r="CL14" s="655"/>
      <c r="CM14" s="655"/>
      <c r="CN14" s="655"/>
      <c r="CO14" s="655"/>
      <c r="CP14" s="655"/>
      <c r="CQ14" s="656"/>
      <c r="CR14" s="657">
        <v>613829</v>
      </c>
      <c r="CS14" s="658"/>
      <c r="CT14" s="658"/>
      <c r="CU14" s="658"/>
      <c r="CV14" s="658"/>
      <c r="CW14" s="658"/>
      <c r="CX14" s="658"/>
      <c r="CY14" s="659"/>
      <c r="CZ14" s="695">
        <v>4</v>
      </c>
      <c r="DA14" s="695"/>
      <c r="DB14" s="695"/>
      <c r="DC14" s="695"/>
      <c r="DD14" s="663">
        <v>23963</v>
      </c>
      <c r="DE14" s="658"/>
      <c r="DF14" s="658"/>
      <c r="DG14" s="658"/>
      <c r="DH14" s="658"/>
      <c r="DI14" s="658"/>
      <c r="DJ14" s="658"/>
      <c r="DK14" s="658"/>
      <c r="DL14" s="658"/>
      <c r="DM14" s="658"/>
      <c r="DN14" s="658"/>
      <c r="DO14" s="658"/>
      <c r="DP14" s="659"/>
      <c r="DQ14" s="663">
        <v>491897</v>
      </c>
      <c r="DR14" s="658"/>
      <c r="DS14" s="658"/>
      <c r="DT14" s="658"/>
      <c r="DU14" s="658"/>
      <c r="DV14" s="658"/>
      <c r="DW14" s="658"/>
      <c r="DX14" s="658"/>
      <c r="DY14" s="658"/>
      <c r="DZ14" s="658"/>
      <c r="EA14" s="658"/>
      <c r="EB14" s="658"/>
      <c r="EC14" s="694"/>
    </row>
    <row r="15" spans="2:143" ht="11.25" customHeight="1">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84169</v>
      </c>
      <c r="BH15" s="658"/>
      <c r="BI15" s="658"/>
      <c r="BJ15" s="658"/>
      <c r="BK15" s="658"/>
      <c r="BL15" s="658"/>
      <c r="BM15" s="658"/>
      <c r="BN15" s="659"/>
      <c r="BO15" s="695">
        <v>5.0999999999999996</v>
      </c>
      <c r="BP15" s="695"/>
      <c r="BQ15" s="695"/>
      <c r="BR15" s="695"/>
      <c r="BS15" s="696" t="s">
        <v>122</v>
      </c>
      <c r="BT15" s="696"/>
      <c r="BU15" s="696"/>
      <c r="BV15" s="696"/>
      <c r="BW15" s="696"/>
      <c r="BX15" s="696"/>
      <c r="BY15" s="696"/>
      <c r="BZ15" s="696"/>
      <c r="CA15" s="696"/>
      <c r="CB15" s="734"/>
      <c r="CD15" s="654" t="s">
        <v>249</v>
      </c>
      <c r="CE15" s="655"/>
      <c r="CF15" s="655"/>
      <c r="CG15" s="655"/>
      <c r="CH15" s="655"/>
      <c r="CI15" s="655"/>
      <c r="CJ15" s="655"/>
      <c r="CK15" s="655"/>
      <c r="CL15" s="655"/>
      <c r="CM15" s="655"/>
      <c r="CN15" s="655"/>
      <c r="CO15" s="655"/>
      <c r="CP15" s="655"/>
      <c r="CQ15" s="656"/>
      <c r="CR15" s="657">
        <v>1482406</v>
      </c>
      <c r="CS15" s="658"/>
      <c r="CT15" s="658"/>
      <c r="CU15" s="658"/>
      <c r="CV15" s="658"/>
      <c r="CW15" s="658"/>
      <c r="CX15" s="658"/>
      <c r="CY15" s="659"/>
      <c r="CZ15" s="695">
        <v>9.6999999999999993</v>
      </c>
      <c r="DA15" s="695"/>
      <c r="DB15" s="695"/>
      <c r="DC15" s="695"/>
      <c r="DD15" s="663">
        <v>228225</v>
      </c>
      <c r="DE15" s="658"/>
      <c r="DF15" s="658"/>
      <c r="DG15" s="658"/>
      <c r="DH15" s="658"/>
      <c r="DI15" s="658"/>
      <c r="DJ15" s="658"/>
      <c r="DK15" s="658"/>
      <c r="DL15" s="658"/>
      <c r="DM15" s="658"/>
      <c r="DN15" s="658"/>
      <c r="DO15" s="658"/>
      <c r="DP15" s="659"/>
      <c r="DQ15" s="663">
        <v>1105041</v>
      </c>
      <c r="DR15" s="658"/>
      <c r="DS15" s="658"/>
      <c r="DT15" s="658"/>
      <c r="DU15" s="658"/>
      <c r="DV15" s="658"/>
      <c r="DW15" s="658"/>
      <c r="DX15" s="658"/>
      <c r="DY15" s="658"/>
      <c r="DZ15" s="658"/>
      <c r="EA15" s="658"/>
      <c r="EB15" s="658"/>
      <c r="EC15" s="694"/>
    </row>
    <row r="16" spans="2:143" ht="11.25" customHeight="1">
      <c r="B16" s="654" t="s">
        <v>250</v>
      </c>
      <c r="C16" s="655"/>
      <c r="D16" s="655"/>
      <c r="E16" s="655"/>
      <c r="F16" s="655"/>
      <c r="G16" s="655"/>
      <c r="H16" s="655"/>
      <c r="I16" s="655"/>
      <c r="J16" s="655"/>
      <c r="K16" s="655"/>
      <c r="L16" s="655"/>
      <c r="M16" s="655"/>
      <c r="N16" s="655"/>
      <c r="O16" s="655"/>
      <c r="P16" s="655"/>
      <c r="Q16" s="656"/>
      <c r="R16" s="657">
        <v>20777</v>
      </c>
      <c r="S16" s="658"/>
      <c r="T16" s="658"/>
      <c r="U16" s="658"/>
      <c r="V16" s="658"/>
      <c r="W16" s="658"/>
      <c r="X16" s="658"/>
      <c r="Y16" s="659"/>
      <c r="Z16" s="695">
        <v>0.1</v>
      </c>
      <c r="AA16" s="695"/>
      <c r="AB16" s="695"/>
      <c r="AC16" s="695"/>
      <c r="AD16" s="696">
        <v>20777</v>
      </c>
      <c r="AE16" s="696"/>
      <c r="AF16" s="696"/>
      <c r="AG16" s="696"/>
      <c r="AH16" s="696"/>
      <c r="AI16" s="696"/>
      <c r="AJ16" s="696"/>
      <c r="AK16" s="696"/>
      <c r="AL16" s="660">
        <v>0.3</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4"/>
      <c r="CD16" s="654" t="s">
        <v>252</v>
      </c>
      <c r="CE16" s="655"/>
      <c r="CF16" s="655"/>
      <c r="CG16" s="655"/>
      <c r="CH16" s="655"/>
      <c r="CI16" s="655"/>
      <c r="CJ16" s="655"/>
      <c r="CK16" s="655"/>
      <c r="CL16" s="655"/>
      <c r="CM16" s="655"/>
      <c r="CN16" s="655"/>
      <c r="CO16" s="655"/>
      <c r="CP16" s="655"/>
      <c r="CQ16" s="656"/>
      <c r="CR16" s="657">
        <v>328788</v>
      </c>
      <c r="CS16" s="658"/>
      <c r="CT16" s="658"/>
      <c r="CU16" s="658"/>
      <c r="CV16" s="658"/>
      <c r="CW16" s="658"/>
      <c r="CX16" s="658"/>
      <c r="CY16" s="659"/>
      <c r="CZ16" s="695">
        <v>2.1</v>
      </c>
      <c r="DA16" s="695"/>
      <c r="DB16" s="695"/>
      <c r="DC16" s="695"/>
      <c r="DD16" s="663" t="s">
        <v>122</v>
      </c>
      <c r="DE16" s="658"/>
      <c r="DF16" s="658"/>
      <c r="DG16" s="658"/>
      <c r="DH16" s="658"/>
      <c r="DI16" s="658"/>
      <c r="DJ16" s="658"/>
      <c r="DK16" s="658"/>
      <c r="DL16" s="658"/>
      <c r="DM16" s="658"/>
      <c r="DN16" s="658"/>
      <c r="DO16" s="658"/>
      <c r="DP16" s="659"/>
      <c r="DQ16" s="663">
        <v>134014</v>
      </c>
      <c r="DR16" s="658"/>
      <c r="DS16" s="658"/>
      <c r="DT16" s="658"/>
      <c r="DU16" s="658"/>
      <c r="DV16" s="658"/>
      <c r="DW16" s="658"/>
      <c r="DX16" s="658"/>
      <c r="DY16" s="658"/>
      <c r="DZ16" s="658"/>
      <c r="EA16" s="658"/>
      <c r="EB16" s="658"/>
      <c r="EC16" s="694"/>
    </row>
    <row r="17" spans="2:133" ht="11.25" customHeight="1">
      <c r="B17" s="654" t="s">
        <v>253</v>
      </c>
      <c r="C17" s="655"/>
      <c r="D17" s="655"/>
      <c r="E17" s="655"/>
      <c r="F17" s="655"/>
      <c r="G17" s="655"/>
      <c r="H17" s="655"/>
      <c r="I17" s="655"/>
      <c r="J17" s="655"/>
      <c r="K17" s="655"/>
      <c r="L17" s="655"/>
      <c r="M17" s="655"/>
      <c r="N17" s="655"/>
      <c r="O17" s="655"/>
      <c r="P17" s="655"/>
      <c r="Q17" s="656"/>
      <c r="R17" s="657">
        <v>27330</v>
      </c>
      <c r="S17" s="658"/>
      <c r="T17" s="658"/>
      <c r="U17" s="658"/>
      <c r="V17" s="658"/>
      <c r="W17" s="658"/>
      <c r="X17" s="658"/>
      <c r="Y17" s="659"/>
      <c r="Z17" s="695">
        <v>0.2</v>
      </c>
      <c r="AA17" s="695"/>
      <c r="AB17" s="695"/>
      <c r="AC17" s="695"/>
      <c r="AD17" s="696">
        <v>27330</v>
      </c>
      <c r="AE17" s="696"/>
      <c r="AF17" s="696"/>
      <c r="AG17" s="696"/>
      <c r="AH17" s="696"/>
      <c r="AI17" s="696"/>
      <c r="AJ17" s="696"/>
      <c r="AK17" s="696"/>
      <c r="AL17" s="660">
        <v>0.3</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4"/>
      <c r="CD17" s="654" t="s">
        <v>255</v>
      </c>
      <c r="CE17" s="655"/>
      <c r="CF17" s="655"/>
      <c r="CG17" s="655"/>
      <c r="CH17" s="655"/>
      <c r="CI17" s="655"/>
      <c r="CJ17" s="655"/>
      <c r="CK17" s="655"/>
      <c r="CL17" s="655"/>
      <c r="CM17" s="655"/>
      <c r="CN17" s="655"/>
      <c r="CO17" s="655"/>
      <c r="CP17" s="655"/>
      <c r="CQ17" s="656"/>
      <c r="CR17" s="657">
        <v>1889508</v>
      </c>
      <c r="CS17" s="658"/>
      <c r="CT17" s="658"/>
      <c r="CU17" s="658"/>
      <c r="CV17" s="658"/>
      <c r="CW17" s="658"/>
      <c r="CX17" s="658"/>
      <c r="CY17" s="659"/>
      <c r="CZ17" s="695">
        <v>12.3</v>
      </c>
      <c r="DA17" s="695"/>
      <c r="DB17" s="695"/>
      <c r="DC17" s="695"/>
      <c r="DD17" s="663" t="s">
        <v>122</v>
      </c>
      <c r="DE17" s="658"/>
      <c r="DF17" s="658"/>
      <c r="DG17" s="658"/>
      <c r="DH17" s="658"/>
      <c r="DI17" s="658"/>
      <c r="DJ17" s="658"/>
      <c r="DK17" s="658"/>
      <c r="DL17" s="658"/>
      <c r="DM17" s="658"/>
      <c r="DN17" s="658"/>
      <c r="DO17" s="658"/>
      <c r="DP17" s="659"/>
      <c r="DQ17" s="663">
        <v>1884174</v>
      </c>
      <c r="DR17" s="658"/>
      <c r="DS17" s="658"/>
      <c r="DT17" s="658"/>
      <c r="DU17" s="658"/>
      <c r="DV17" s="658"/>
      <c r="DW17" s="658"/>
      <c r="DX17" s="658"/>
      <c r="DY17" s="658"/>
      <c r="DZ17" s="658"/>
      <c r="EA17" s="658"/>
      <c r="EB17" s="658"/>
      <c r="EC17" s="694"/>
    </row>
    <row r="18" spans="2:133" ht="11.25" customHeight="1">
      <c r="B18" s="654" t="s">
        <v>256</v>
      </c>
      <c r="C18" s="655"/>
      <c r="D18" s="655"/>
      <c r="E18" s="655"/>
      <c r="F18" s="655"/>
      <c r="G18" s="655"/>
      <c r="H18" s="655"/>
      <c r="I18" s="655"/>
      <c r="J18" s="655"/>
      <c r="K18" s="655"/>
      <c r="L18" s="655"/>
      <c r="M18" s="655"/>
      <c r="N18" s="655"/>
      <c r="O18" s="655"/>
      <c r="P18" s="655"/>
      <c r="Q18" s="656"/>
      <c r="R18" s="657">
        <v>9465</v>
      </c>
      <c r="S18" s="658"/>
      <c r="T18" s="658"/>
      <c r="U18" s="658"/>
      <c r="V18" s="658"/>
      <c r="W18" s="658"/>
      <c r="X18" s="658"/>
      <c r="Y18" s="659"/>
      <c r="Z18" s="695">
        <v>0.1</v>
      </c>
      <c r="AA18" s="695"/>
      <c r="AB18" s="695"/>
      <c r="AC18" s="695"/>
      <c r="AD18" s="696">
        <v>9465</v>
      </c>
      <c r="AE18" s="696"/>
      <c r="AF18" s="696"/>
      <c r="AG18" s="696"/>
      <c r="AH18" s="696"/>
      <c r="AI18" s="696"/>
      <c r="AJ18" s="696"/>
      <c r="AK18" s="696"/>
      <c r="AL18" s="660">
        <v>0.1</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4"/>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c r="B19" s="654" t="s">
        <v>259</v>
      </c>
      <c r="C19" s="655"/>
      <c r="D19" s="655"/>
      <c r="E19" s="655"/>
      <c r="F19" s="655"/>
      <c r="G19" s="655"/>
      <c r="H19" s="655"/>
      <c r="I19" s="655"/>
      <c r="J19" s="655"/>
      <c r="K19" s="655"/>
      <c r="L19" s="655"/>
      <c r="M19" s="655"/>
      <c r="N19" s="655"/>
      <c r="O19" s="655"/>
      <c r="P19" s="655"/>
      <c r="Q19" s="656"/>
      <c r="R19" s="657">
        <v>5185</v>
      </c>
      <c r="S19" s="658"/>
      <c r="T19" s="658"/>
      <c r="U19" s="658"/>
      <c r="V19" s="658"/>
      <c r="W19" s="658"/>
      <c r="X19" s="658"/>
      <c r="Y19" s="659"/>
      <c r="Z19" s="695">
        <v>0</v>
      </c>
      <c r="AA19" s="695"/>
      <c r="AB19" s="695"/>
      <c r="AC19" s="695"/>
      <c r="AD19" s="696">
        <v>5185</v>
      </c>
      <c r="AE19" s="696"/>
      <c r="AF19" s="696"/>
      <c r="AG19" s="696"/>
      <c r="AH19" s="696"/>
      <c r="AI19" s="696"/>
      <c r="AJ19" s="696"/>
      <c r="AK19" s="696"/>
      <c r="AL19" s="660">
        <v>0.1</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12058</v>
      </c>
      <c r="BH19" s="658"/>
      <c r="BI19" s="658"/>
      <c r="BJ19" s="658"/>
      <c r="BK19" s="658"/>
      <c r="BL19" s="658"/>
      <c r="BM19" s="658"/>
      <c r="BN19" s="659"/>
      <c r="BO19" s="695">
        <v>0.7</v>
      </c>
      <c r="BP19" s="695"/>
      <c r="BQ19" s="695"/>
      <c r="BR19" s="695"/>
      <c r="BS19" s="696" t="s">
        <v>122</v>
      </c>
      <c r="BT19" s="696"/>
      <c r="BU19" s="696"/>
      <c r="BV19" s="696"/>
      <c r="BW19" s="696"/>
      <c r="BX19" s="696"/>
      <c r="BY19" s="696"/>
      <c r="BZ19" s="696"/>
      <c r="CA19" s="696"/>
      <c r="CB19" s="734"/>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c r="B20" s="724" t="s">
        <v>262</v>
      </c>
      <c r="C20" s="725"/>
      <c r="D20" s="725"/>
      <c r="E20" s="725"/>
      <c r="F20" s="725"/>
      <c r="G20" s="725"/>
      <c r="H20" s="725"/>
      <c r="I20" s="725"/>
      <c r="J20" s="725"/>
      <c r="K20" s="725"/>
      <c r="L20" s="725"/>
      <c r="M20" s="725"/>
      <c r="N20" s="725"/>
      <c r="O20" s="725"/>
      <c r="P20" s="725"/>
      <c r="Q20" s="726"/>
      <c r="R20" s="657">
        <v>4280</v>
      </c>
      <c r="S20" s="658"/>
      <c r="T20" s="658"/>
      <c r="U20" s="658"/>
      <c r="V20" s="658"/>
      <c r="W20" s="658"/>
      <c r="X20" s="658"/>
      <c r="Y20" s="659"/>
      <c r="Z20" s="695">
        <v>0</v>
      </c>
      <c r="AA20" s="695"/>
      <c r="AB20" s="695"/>
      <c r="AC20" s="695"/>
      <c r="AD20" s="696">
        <v>4280</v>
      </c>
      <c r="AE20" s="696"/>
      <c r="AF20" s="696"/>
      <c r="AG20" s="696"/>
      <c r="AH20" s="696"/>
      <c r="AI20" s="696"/>
      <c r="AJ20" s="696"/>
      <c r="AK20" s="696"/>
      <c r="AL20" s="660">
        <v>0.1</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12058</v>
      </c>
      <c r="BH20" s="658"/>
      <c r="BI20" s="658"/>
      <c r="BJ20" s="658"/>
      <c r="BK20" s="658"/>
      <c r="BL20" s="658"/>
      <c r="BM20" s="658"/>
      <c r="BN20" s="659"/>
      <c r="BO20" s="695">
        <v>0.7</v>
      </c>
      <c r="BP20" s="695"/>
      <c r="BQ20" s="695"/>
      <c r="BR20" s="695"/>
      <c r="BS20" s="696" t="s">
        <v>122</v>
      </c>
      <c r="BT20" s="696"/>
      <c r="BU20" s="696"/>
      <c r="BV20" s="696"/>
      <c r="BW20" s="696"/>
      <c r="BX20" s="696"/>
      <c r="BY20" s="696"/>
      <c r="BZ20" s="696"/>
      <c r="CA20" s="696"/>
      <c r="CB20" s="734"/>
      <c r="CD20" s="654" t="s">
        <v>264</v>
      </c>
      <c r="CE20" s="655"/>
      <c r="CF20" s="655"/>
      <c r="CG20" s="655"/>
      <c r="CH20" s="655"/>
      <c r="CI20" s="655"/>
      <c r="CJ20" s="655"/>
      <c r="CK20" s="655"/>
      <c r="CL20" s="655"/>
      <c r="CM20" s="655"/>
      <c r="CN20" s="655"/>
      <c r="CO20" s="655"/>
      <c r="CP20" s="655"/>
      <c r="CQ20" s="656"/>
      <c r="CR20" s="657">
        <v>15304954</v>
      </c>
      <c r="CS20" s="658"/>
      <c r="CT20" s="658"/>
      <c r="CU20" s="658"/>
      <c r="CV20" s="658"/>
      <c r="CW20" s="658"/>
      <c r="CX20" s="658"/>
      <c r="CY20" s="659"/>
      <c r="CZ20" s="695">
        <v>100</v>
      </c>
      <c r="DA20" s="695"/>
      <c r="DB20" s="695"/>
      <c r="DC20" s="695"/>
      <c r="DD20" s="663">
        <v>1189872</v>
      </c>
      <c r="DE20" s="658"/>
      <c r="DF20" s="658"/>
      <c r="DG20" s="658"/>
      <c r="DH20" s="658"/>
      <c r="DI20" s="658"/>
      <c r="DJ20" s="658"/>
      <c r="DK20" s="658"/>
      <c r="DL20" s="658"/>
      <c r="DM20" s="658"/>
      <c r="DN20" s="658"/>
      <c r="DO20" s="658"/>
      <c r="DP20" s="659"/>
      <c r="DQ20" s="663">
        <v>10773781</v>
      </c>
      <c r="DR20" s="658"/>
      <c r="DS20" s="658"/>
      <c r="DT20" s="658"/>
      <c r="DU20" s="658"/>
      <c r="DV20" s="658"/>
      <c r="DW20" s="658"/>
      <c r="DX20" s="658"/>
      <c r="DY20" s="658"/>
      <c r="DZ20" s="658"/>
      <c r="EA20" s="658"/>
      <c r="EB20" s="658"/>
      <c r="EC20" s="694"/>
    </row>
    <row r="21" spans="2:133" ht="11.25" customHeight="1">
      <c r="B21" s="654" t="s">
        <v>265</v>
      </c>
      <c r="C21" s="655"/>
      <c r="D21" s="655"/>
      <c r="E21" s="655"/>
      <c r="F21" s="655"/>
      <c r="G21" s="655"/>
      <c r="H21" s="655"/>
      <c r="I21" s="655"/>
      <c r="J21" s="655"/>
      <c r="K21" s="655"/>
      <c r="L21" s="655"/>
      <c r="M21" s="655"/>
      <c r="N21" s="655"/>
      <c r="O21" s="655"/>
      <c r="P21" s="655"/>
      <c r="Q21" s="656"/>
      <c r="R21" s="657">
        <v>6890005</v>
      </c>
      <c r="S21" s="658"/>
      <c r="T21" s="658"/>
      <c r="U21" s="658"/>
      <c r="V21" s="658"/>
      <c r="W21" s="658"/>
      <c r="X21" s="658"/>
      <c r="Y21" s="659"/>
      <c r="Z21" s="695">
        <v>42.2</v>
      </c>
      <c r="AA21" s="695"/>
      <c r="AB21" s="695"/>
      <c r="AC21" s="695"/>
      <c r="AD21" s="696">
        <v>5907487</v>
      </c>
      <c r="AE21" s="696"/>
      <c r="AF21" s="696"/>
      <c r="AG21" s="696"/>
      <c r="AH21" s="696"/>
      <c r="AI21" s="696"/>
      <c r="AJ21" s="696"/>
      <c r="AK21" s="696"/>
      <c r="AL21" s="660">
        <v>71.900000000000006</v>
      </c>
      <c r="AM21" s="661"/>
      <c r="AN21" s="661"/>
      <c r="AO21" s="697"/>
      <c r="AP21" s="654" t="s">
        <v>266</v>
      </c>
      <c r="AQ21" s="735"/>
      <c r="AR21" s="735"/>
      <c r="AS21" s="735"/>
      <c r="AT21" s="735"/>
      <c r="AU21" s="735"/>
      <c r="AV21" s="735"/>
      <c r="AW21" s="735"/>
      <c r="AX21" s="735"/>
      <c r="AY21" s="735"/>
      <c r="AZ21" s="735"/>
      <c r="BA21" s="735"/>
      <c r="BB21" s="735"/>
      <c r="BC21" s="735"/>
      <c r="BD21" s="735"/>
      <c r="BE21" s="735"/>
      <c r="BF21" s="736"/>
      <c r="BG21" s="657">
        <v>12058</v>
      </c>
      <c r="BH21" s="658"/>
      <c r="BI21" s="658"/>
      <c r="BJ21" s="658"/>
      <c r="BK21" s="658"/>
      <c r="BL21" s="658"/>
      <c r="BM21" s="658"/>
      <c r="BN21" s="659"/>
      <c r="BO21" s="695">
        <v>0.7</v>
      </c>
      <c r="BP21" s="695"/>
      <c r="BQ21" s="695"/>
      <c r="BR21" s="695"/>
      <c r="BS21" s="696" t="s">
        <v>122</v>
      </c>
      <c r="BT21" s="696"/>
      <c r="BU21" s="696"/>
      <c r="BV21" s="696"/>
      <c r="BW21" s="696"/>
      <c r="BX21" s="696"/>
      <c r="BY21" s="696"/>
      <c r="BZ21" s="696"/>
      <c r="CA21" s="696"/>
      <c r="CB21" s="734"/>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c r="B22" s="654" t="s">
        <v>267</v>
      </c>
      <c r="C22" s="655"/>
      <c r="D22" s="655"/>
      <c r="E22" s="655"/>
      <c r="F22" s="655"/>
      <c r="G22" s="655"/>
      <c r="H22" s="655"/>
      <c r="I22" s="655"/>
      <c r="J22" s="655"/>
      <c r="K22" s="655"/>
      <c r="L22" s="655"/>
      <c r="M22" s="655"/>
      <c r="N22" s="655"/>
      <c r="O22" s="655"/>
      <c r="P22" s="655"/>
      <c r="Q22" s="656"/>
      <c r="R22" s="657">
        <v>5907487</v>
      </c>
      <c r="S22" s="658"/>
      <c r="T22" s="658"/>
      <c r="U22" s="658"/>
      <c r="V22" s="658"/>
      <c r="W22" s="658"/>
      <c r="X22" s="658"/>
      <c r="Y22" s="659"/>
      <c r="Z22" s="695">
        <v>36.200000000000003</v>
      </c>
      <c r="AA22" s="695"/>
      <c r="AB22" s="695"/>
      <c r="AC22" s="695"/>
      <c r="AD22" s="696">
        <v>5907487</v>
      </c>
      <c r="AE22" s="696"/>
      <c r="AF22" s="696"/>
      <c r="AG22" s="696"/>
      <c r="AH22" s="696"/>
      <c r="AI22" s="696"/>
      <c r="AJ22" s="696"/>
      <c r="AK22" s="696"/>
      <c r="AL22" s="660">
        <v>71.900000000000006</v>
      </c>
      <c r="AM22" s="661"/>
      <c r="AN22" s="661"/>
      <c r="AO22" s="697"/>
      <c r="AP22" s="654" t="s">
        <v>268</v>
      </c>
      <c r="AQ22" s="735"/>
      <c r="AR22" s="735"/>
      <c r="AS22" s="735"/>
      <c r="AT22" s="735"/>
      <c r="AU22" s="735"/>
      <c r="AV22" s="735"/>
      <c r="AW22" s="735"/>
      <c r="AX22" s="735"/>
      <c r="AY22" s="735"/>
      <c r="AZ22" s="735"/>
      <c r="BA22" s="735"/>
      <c r="BB22" s="735"/>
      <c r="BC22" s="735"/>
      <c r="BD22" s="735"/>
      <c r="BE22" s="735"/>
      <c r="BF22" s="736"/>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4"/>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c r="B23" s="654" t="s">
        <v>270</v>
      </c>
      <c r="C23" s="655"/>
      <c r="D23" s="655"/>
      <c r="E23" s="655"/>
      <c r="F23" s="655"/>
      <c r="G23" s="655"/>
      <c r="H23" s="655"/>
      <c r="I23" s="655"/>
      <c r="J23" s="655"/>
      <c r="K23" s="655"/>
      <c r="L23" s="655"/>
      <c r="M23" s="655"/>
      <c r="N23" s="655"/>
      <c r="O23" s="655"/>
      <c r="P23" s="655"/>
      <c r="Q23" s="656"/>
      <c r="R23" s="657">
        <v>982518</v>
      </c>
      <c r="S23" s="658"/>
      <c r="T23" s="658"/>
      <c r="U23" s="658"/>
      <c r="V23" s="658"/>
      <c r="W23" s="658"/>
      <c r="X23" s="658"/>
      <c r="Y23" s="659"/>
      <c r="Z23" s="695">
        <v>6</v>
      </c>
      <c r="AA23" s="695"/>
      <c r="AB23" s="695"/>
      <c r="AC23" s="695"/>
      <c r="AD23" s="696" t="s">
        <v>122</v>
      </c>
      <c r="AE23" s="696"/>
      <c r="AF23" s="696"/>
      <c r="AG23" s="696"/>
      <c r="AH23" s="696"/>
      <c r="AI23" s="696"/>
      <c r="AJ23" s="696"/>
      <c r="AK23" s="696"/>
      <c r="AL23" s="660" t="s">
        <v>122</v>
      </c>
      <c r="AM23" s="661"/>
      <c r="AN23" s="661"/>
      <c r="AO23" s="697"/>
      <c r="AP23" s="654" t="s">
        <v>271</v>
      </c>
      <c r="AQ23" s="735"/>
      <c r="AR23" s="735"/>
      <c r="AS23" s="735"/>
      <c r="AT23" s="735"/>
      <c r="AU23" s="735"/>
      <c r="AV23" s="735"/>
      <c r="AW23" s="735"/>
      <c r="AX23" s="735"/>
      <c r="AY23" s="735"/>
      <c r="AZ23" s="735"/>
      <c r="BA23" s="735"/>
      <c r="BB23" s="735"/>
      <c r="BC23" s="735"/>
      <c r="BD23" s="735"/>
      <c r="BE23" s="735"/>
      <c r="BF23" s="736"/>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4"/>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5"/>
      <c r="AR24" s="735"/>
      <c r="AS24" s="735"/>
      <c r="AT24" s="735"/>
      <c r="AU24" s="735"/>
      <c r="AV24" s="735"/>
      <c r="AW24" s="735"/>
      <c r="AX24" s="735"/>
      <c r="AY24" s="735"/>
      <c r="AZ24" s="735"/>
      <c r="BA24" s="735"/>
      <c r="BB24" s="735"/>
      <c r="BC24" s="735"/>
      <c r="BD24" s="735"/>
      <c r="BE24" s="735"/>
      <c r="BF24" s="736"/>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4"/>
      <c r="CD24" s="715" t="s">
        <v>279</v>
      </c>
      <c r="CE24" s="716"/>
      <c r="CF24" s="716"/>
      <c r="CG24" s="716"/>
      <c r="CH24" s="716"/>
      <c r="CI24" s="716"/>
      <c r="CJ24" s="716"/>
      <c r="CK24" s="716"/>
      <c r="CL24" s="716"/>
      <c r="CM24" s="716"/>
      <c r="CN24" s="716"/>
      <c r="CO24" s="716"/>
      <c r="CP24" s="716"/>
      <c r="CQ24" s="717"/>
      <c r="CR24" s="712">
        <v>5618275</v>
      </c>
      <c r="CS24" s="713"/>
      <c r="CT24" s="713"/>
      <c r="CU24" s="713"/>
      <c r="CV24" s="713"/>
      <c r="CW24" s="713"/>
      <c r="CX24" s="713"/>
      <c r="CY24" s="738"/>
      <c r="CZ24" s="739">
        <v>36.700000000000003</v>
      </c>
      <c r="DA24" s="721"/>
      <c r="DB24" s="721"/>
      <c r="DC24" s="741"/>
      <c r="DD24" s="737">
        <v>4525425</v>
      </c>
      <c r="DE24" s="713"/>
      <c r="DF24" s="713"/>
      <c r="DG24" s="713"/>
      <c r="DH24" s="713"/>
      <c r="DI24" s="713"/>
      <c r="DJ24" s="713"/>
      <c r="DK24" s="738"/>
      <c r="DL24" s="737">
        <v>4279686</v>
      </c>
      <c r="DM24" s="713"/>
      <c r="DN24" s="713"/>
      <c r="DO24" s="713"/>
      <c r="DP24" s="713"/>
      <c r="DQ24" s="713"/>
      <c r="DR24" s="713"/>
      <c r="DS24" s="713"/>
      <c r="DT24" s="713"/>
      <c r="DU24" s="713"/>
      <c r="DV24" s="738"/>
      <c r="DW24" s="739">
        <v>51.9</v>
      </c>
      <c r="DX24" s="721"/>
      <c r="DY24" s="721"/>
      <c r="DZ24" s="721"/>
      <c r="EA24" s="721"/>
      <c r="EB24" s="721"/>
      <c r="EC24" s="740"/>
    </row>
    <row r="25" spans="2:133" ht="11.25" customHeight="1">
      <c r="B25" s="654" t="s">
        <v>280</v>
      </c>
      <c r="C25" s="655"/>
      <c r="D25" s="655"/>
      <c r="E25" s="655"/>
      <c r="F25" s="655"/>
      <c r="G25" s="655"/>
      <c r="H25" s="655"/>
      <c r="I25" s="655"/>
      <c r="J25" s="655"/>
      <c r="K25" s="655"/>
      <c r="L25" s="655"/>
      <c r="M25" s="655"/>
      <c r="N25" s="655"/>
      <c r="O25" s="655"/>
      <c r="P25" s="655"/>
      <c r="Q25" s="656"/>
      <c r="R25" s="657">
        <v>9177160</v>
      </c>
      <c r="S25" s="658"/>
      <c r="T25" s="658"/>
      <c r="U25" s="658"/>
      <c r="V25" s="658"/>
      <c r="W25" s="658"/>
      <c r="X25" s="658"/>
      <c r="Y25" s="659"/>
      <c r="Z25" s="695">
        <v>56.2</v>
      </c>
      <c r="AA25" s="695"/>
      <c r="AB25" s="695"/>
      <c r="AC25" s="695"/>
      <c r="AD25" s="696">
        <v>8194642</v>
      </c>
      <c r="AE25" s="696"/>
      <c r="AF25" s="696"/>
      <c r="AG25" s="696"/>
      <c r="AH25" s="696"/>
      <c r="AI25" s="696"/>
      <c r="AJ25" s="696"/>
      <c r="AK25" s="696"/>
      <c r="AL25" s="660">
        <v>99.7</v>
      </c>
      <c r="AM25" s="661"/>
      <c r="AN25" s="661"/>
      <c r="AO25" s="697"/>
      <c r="AP25" s="654" t="s">
        <v>281</v>
      </c>
      <c r="AQ25" s="735"/>
      <c r="AR25" s="735"/>
      <c r="AS25" s="735"/>
      <c r="AT25" s="735"/>
      <c r="AU25" s="735"/>
      <c r="AV25" s="735"/>
      <c r="AW25" s="735"/>
      <c r="AX25" s="735"/>
      <c r="AY25" s="735"/>
      <c r="AZ25" s="735"/>
      <c r="BA25" s="735"/>
      <c r="BB25" s="735"/>
      <c r="BC25" s="735"/>
      <c r="BD25" s="735"/>
      <c r="BE25" s="735"/>
      <c r="BF25" s="736"/>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4"/>
      <c r="CD25" s="654" t="s">
        <v>282</v>
      </c>
      <c r="CE25" s="655"/>
      <c r="CF25" s="655"/>
      <c r="CG25" s="655"/>
      <c r="CH25" s="655"/>
      <c r="CI25" s="655"/>
      <c r="CJ25" s="655"/>
      <c r="CK25" s="655"/>
      <c r="CL25" s="655"/>
      <c r="CM25" s="655"/>
      <c r="CN25" s="655"/>
      <c r="CO25" s="655"/>
      <c r="CP25" s="655"/>
      <c r="CQ25" s="656"/>
      <c r="CR25" s="657">
        <v>2402183</v>
      </c>
      <c r="CS25" s="670"/>
      <c r="CT25" s="670"/>
      <c r="CU25" s="670"/>
      <c r="CV25" s="670"/>
      <c r="CW25" s="670"/>
      <c r="CX25" s="670"/>
      <c r="CY25" s="671"/>
      <c r="CZ25" s="660">
        <v>15.7</v>
      </c>
      <c r="DA25" s="672"/>
      <c r="DB25" s="672"/>
      <c r="DC25" s="673"/>
      <c r="DD25" s="663">
        <v>2138466</v>
      </c>
      <c r="DE25" s="670"/>
      <c r="DF25" s="670"/>
      <c r="DG25" s="670"/>
      <c r="DH25" s="670"/>
      <c r="DI25" s="670"/>
      <c r="DJ25" s="670"/>
      <c r="DK25" s="671"/>
      <c r="DL25" s="663">
        <v>2096427</v>
      </c>
      <c r="DM25" s="670"/>
      <c r="DN25" s="670"/>
      <c r="DO25" s="670"/>
      <c r="DP25" s="670"/>
      <c r="DQ25" s="670"/>
      <c r="DR25" s="670"/>
      <c r="DS25" s="670"/>
      <c r="DT25" s="670"/>
      <c r="DU25" s="670"/>
      <c r="DV25" s="671"/>
      <c r="DW25" s="660">
        <v>25.4</v>
      </c>
      <c r="DX25" s="672"/>
      <c r="DY25" s="672"/>
      <c r="DZ25" s="672"/>
      <c r="EA25" s="672"/>
      <c r="EB25" s="672"/>
      <c r="EC25" s="684"/>
    </row>
    <row r="26" spans="2:133" ht="11.25" customHeight="1">
      <c r="B26" s="654" t="s">
        <v>283</v>
      </c>
      <c r="C26" s="655"/>
      <c r="D26" s="655"/>
      <c r="E26" s="655"/>
      <c r="F26" s="655"/>
      <c r="G26" s="655"/>
      <c r="H26" s="655"/>
      <c r="I26" s="655"/>
      <c r="J26" s="655"/>
      <c r="K26" s="655"/>
      <c r="L26" s="655"/>
      <c r="M26" s="655"/>
      <c r="N26" s="655"/>
      <c r="O26" s="655"/>
      <c r="P26" s="655"/>
      <c r="Q26" s="656"/>
      <c r="R26" s="657">
        <v>2284</v>
      </c>
      <c r="S26" s="658"/>
      <c r="T26" s="658"/>
      <c r="U26" s="658"/>
      <c r="V26" s="658"/>
      <c r="W26" s="658"/>
      <c r="X26" s="658"/>
      <c r="Y26" s="659"/>
      <c r="Z26" s="695">
        <v>0</v>
      </c>
      <c r="AA26" s="695"/>
      <c r="AB26" s="695"/>
      <c r="AC26" s="695"/>
      <c r="AD26" s="696">
        <v>2284</v>
      </c>
      <c r="AE26" s="696"/>
      <c r="AF26" s="696"/>
      <c r="AG26" s="696"/>
      <c r="AH26" s="696"/>
      <c r="AI26" s="696"/>
      <c r="AJ26" s="696"/>
      <c r="AK26" s="696"/>
      <c r="AL26" s="660">
        <v>0</v>
      </c>
      <c r="AM26" s="661"/>
      <c r="AN26" s="661"/>
      <c r="AO26" s="697"/>
      <c r="AP26" s="654" t="s">
        <v>284</v>
      </c>
      <c r="AQ26" s="735"/>
      <c r="AR26" s="735"/>
      <c r="AS26" s="735"/>
      <c r="AT26" s="735"/>
      <c r="AU26" s="735"/>
      <c r="AV26" s="735"/>
      <c r="AW26" s="735"/>
      <c r="AX26" s="735"/>
      <c r="AY26" s="735"/>
      <c r="AZ26" s="735"/>
      <c r="BA26" s="735"/>
      <c r="BB26" s="735"/>
      <c r="BC26" s="735"/>
      <c r="BD26" s="735"/>
      <c r="BE26" s="735"/>
      <c r="BF26" s="736"/>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4"/>
      <c r="CD26" s="654" t="s">
        <v>285</v>
      </c>
      <c r="CE26" s="655"/>
      <c r="CF26" s="655"/>
      <c r="CG26" s="655"/>
      <c r="CH26" s="655"/>
      <c r="CI26" s="655"/>
      <c r="CJ26" s="655"/>
      <c r="CK26" s="655"/>
      <c r="CL26" s="655"/>
      <c r="CM26" s="655"/>
      <c r="CN26" s="655"/>
      <c r="CO26" s="655"/>
      <c r="CP26" s="655"/>
      <c r="CQ26" s="656"/>
      <c r="CR26" s="657">
        <v>1090112</v>
      </c>
      <c r="CS26" s="658"/>
      <c r="CT26" s="658"/>
      <c r="CU26" s="658"/>
      <c r="CV26" s="658"/>
      <c r="CW26" s="658"/>
      <c r="CX26" s="658"/>
      <c r="CY26" s="659"/>
      <c r="CZ26" s="660">
        <v>7.1</v>
      </c>
      <c r="DA26" s="672"/>
      <c r="DB26" s="672"/>
      <c r="DC26" s="673"/>
      <c r="DD26" s="663">
        <v>980153</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c r="B27" s="654" t="s">
        <v>286</v>
      </c>
      <c r="C27" s="655"/>
      <c r="D27" s="655"/>
      <c r="E27" s="655"/>
      <c r="F27" s="655"/>
      <c r="G27" s="655"/>
      <c r="H27" s="655"/>
      <c r="I27" s="655"/>
      <c r="J27" s="655"/>
      <c r="K27" s="655"/>
      <c r="L27" s="655"/>
      <c r="M27" s="655"/>
      <c r="N27" s="655"/>
      <c r="O27" s="655"/>
      <c r="P27" s="655"/>
      <c r="Q27" s="656"/>
      <c r="R27" s="657">
        <v>46942</v>
      </c>
      <c r="S27" s="658"/>
      <c r="T27" s="658"/>
      <c r="U27" s="658"/>
      <c r="V27" s="658"/>
      <c r="W27" s="658"/>
      <c r="X27" s="658"/>
      <c r="Y27" s="659"/>
      <c r="Z27" s="695">
        <v>0.3</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1665726</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4"/>
      <c r="CD27" s="654" t="s">
        <v>288</v>
      </c>
      <c r="CE27" s="655"/>
      <c r="CF27" s="655"/>
      <c r="CG27" s="655"/>
      <c r="CH27" s="655"/>
      <c r="CI27" s="655"/>
      <c r="CJ27" s="655"/>
      <c r="CK27" s="655"/>
      <c r="CL27" s="655"/>
      <c r="CM27" s="655"/>
      <c r="CN27" s="655"/>
      <c r="CO27" s="655"/>
      <c r="CP27" s="655"/>
      <c r="CQ27" s="656"/>
      <c r="CR27" s="657">
        <v>1326782</v>
      </c>
      <c r="CS27" s="670"/>
      <c r="CT27" s="670"/>
      <c r="CU27" s="670"/>
      <c r="CV27" s="670"/>
      <c r="CW27" s="670"/>
      <c r="CX27" s="670"/>
      <c r="CY27" s="671"/>
      <c r="CZ27" s="660">
        <v>8.6999999999999993</v>
      </c>
      <c r="DA27" s="672"/>
      <c r="DB27" s="672"/>
      <c r="DC27" s="673"/>
      <c r="DD27" s="663">
        <v>502983</v>
      </c>
      <c r="DE27" s="670"/>
      <c r="DF27" s="670"/>
      <c r="DG27" s="670"/>
      <c r="DH27" s="670"/>
      <c r="DI27" s="670"/>
      <c r="DJ27" s="670"/>
      <c r="DK27" s="671"/>
      <c r="DL27" s="663">
        <v>299283</v>
      </c>
      <c r="DM27" s="670"/>
      <c r="DN27" s="670"/>
      <c r="DO27" s="670"/>
      <c r="DP27" s="670"/>
      <c r="DQ27" s="670"/>
      <c r="DR27" s="670"/>
      <c r="DS27" s="670"/>
      <c r="DT27" s="670"/>
      <c r="DU27" s="670"/>
      <c r="DV27" s="671"/>
      <c r="DW27" s="660">
        <v>3.6</v>
      </c>
      <c r="DX27" s="672"/>
      <c r="DY27" s="672"/>
      <c r="DZ27" s="672"/>
      <c r="EA27" s="672"/>
      <c r="EB27" s="672"/>
      <c r="EC27" s="684"/>
    </row>
    <row r="28" spans="2:133" ht="11.25" customHeight="1">
      <c r="B28" s="654" t="s">
        <v>289</v>
      </c>
      <c r="C28" s="655"/>
      <c r="D28" s="655"/>
      <c r="E28" s="655"/>
      <c r="F28" s="655"/>
      <c r="G28" s="655"/>
      <c r="H28" s="655"/>
      <c r="I28" s="655"/>
      <c r="J28" s="655"/>
      <c r="K28" s="655"/>
      <c r="L28" s="655"/>
      <c r="M28" s="655"/>
      <c r="N28" s="655"/>
      <c r="O28" s="655"/>
      <c r="P28" s="655"/>
      <c r="Q28" s="656"/>
      <c r="R28" s="657">
        <v>82018</v>
      </c>
      <c r="S28" s="658"/>
      <c r="T28" s="658"/>
      <c r="U28" s="658"/>
      <c r="V28" s="658"/>
      <c r="W28" s="658"/>
      <c r="X28" s="658"/>
      <c r="Y28" s="659"/>
      <c r="Z28" s="695">
        <v>0.5</v>
      </c>
      <c r="AA28" s="695"/>
      <c r="AB28" s="695"/>
      <c r="AC28" s="695"/>
      <c r="AD28" s="696">
        <v>10905</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1889310</v>
      </c>
      <c r="CS28" s="658"/>
      <c r="CT28" s="658"/>
      <c r="CU28" s="658"/>
      <c r="CV28" s="658"/>
      <c r="CW28" s="658"/>
      <c r="CX28" s="658"/>
      <c r="CY28" s="659"/>
      <c r="CZ28" s="660">
        <v>12.3</v>
      </c>
      <c r="DA28" s="672"/>
      <c r="DB28" s="672"/>
      <c r="DC28" s="673"/>
      <c r="DD28" s="663">
        <v>1883976</v>
      </c>
      <c r="DE28" s="658"/>
      <c r="DF28" s="658"/>
      <c r="DG28" s="658"/>
      <c r="DH28" s="658"/>
      <c r="DI28" s="658"/>
      <c r="DJ28" s="658"/>
      <c r="DK28" s="659"/>
      <c r="DL28" s="663">
        <v>1883976</v>
      </c>
      <c r="DM28" s="658"/>
      <c r="DN28" s="658"/>
      <c r="DO28" s="658"/>
      <c r="DP28" s="658"/>
      <c r="DQ28" s="658"/>
      <c r="DR28" s="658"/>
      <c r="DS28" s="658"/>
      <c r="DT28" s="658"/>
      <c r="DU28" s="658"/>
      <c r="DV28" s="659"/>
      <c r="DW28" s="660">
        <v>22.8</v>
      </c>
      <c r="DX28" s="672"/>
      <c r="DY28" s="672"/>
      <c r="DZ28" s="672"/>
      <c r="EA28" s="672"/>
      <c r="EB28" s="672"/>
      <c r="EC28" s="684"/>
    </row>
    <row r="29" spans="2:133" ht="11.25" customHeight="1">
      <c r="B29" s="654" t="s">
        <v>291</v>
      </c>
      <c r="C29" s="655"/>
      <c r="D29" s="655"/>
      <c r="E29" s="655"/>
      <c r="F29" s="655"/>
      <c r="G29" s="655"/>
      <c r="H29" s="655"/>
      <c r="I29" s="655"/>
      <c r="J29" s="655"/>
      <c r="K29" s="655"/>
      <c r="L29" s="655"/>
      <c r="M29" s="655"/>
      <c r="N29" s="655"/>
      <c r="O29" s="655"/>
      <c r="P29" s="655"/>
      <c r="Q29" s="656"/>
      <c r="R29" s="657">
        <v>32133</v>
      </c>
      <c r="S29" s="658"/>
      <c r="T29" s="658"/>
      <c r="U29" s="658"/>
      <c r="V29" s="658"/>
      <c r="W29" s="658"/>
      <c r="X29" s="658"/>
      <c r="Y29" s="659"/>
      <c r="Z29" s="695">
        <v>0.2</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4"/>
      <c r="CD29" s="676" t="s">
        <v>292</v>
      </c>
      <c r="CE29" s="677"/>
      <c r="CF29" s="654" t="s">
        <v>66</v>
      </c>
      <c r="CG29" s="655"/>
      <c r="CH29" s="655"/>
      <c r="CI29" s="655"/>
      <c r="CJ29" s="655"/>
      <c r="CK29" s="655"/>
      <c r="CL29" s="655"/>
      <c r="CM29" s="655"/>
      <c r="CN29" s="655"/>
      <c r="CO29" s="655"/>
      <c r="CP29" s="655"/>
      <c r="CQ29" s="656"/>
      <c r="CR29" s="657">
        <v>1889310</v>
      </c>
      <c r="CS29" s="670"/>
      <c r="CT29" s="670"/>
      <c r="CU29" s="670"/>
      <c r="CV29" s="670"/>
      <c r="CW29" s="670"/>
      <c r="CX29" s="670"/>
      <c r="CY29" s="671"/>
      <c r="CZ29" s="660">
        <v>12.3</v>
      </c>
      <c r="DA29" s="672"/>
      <c r="DB29" s="672"/>
      <c r="DC29" s="673"/>
      <c r="DD29" s="663">
        <v>1883976</v>
      </c>
      <c r="DE29" s="670"/>
      <c r="DF29" s="670"/>
      <c r="DG29" s="670"/>
      <c r="DH29" s="670"/>
      <c r="DI29" s="670"/>
      <c r="DJ29" s="670"/>
      <c r="DK29" s="671"/>
      <c r="DL29" s="663">
        <v>1883976</v>
      </c>
      <c r="DM29" s="670"/>
      <c r="DN29" s="670"/>
      <c r="DO29" s="670"/>
      <c r="DP29" s="670"/>
      <c r="DQ29" s="670"/>
      <c r="DR29" s="670"/>
      <c r="DS29" s="670"/>
      <c r="DT29" s="670"/>
      <c r="DU29" s="670"/>
      <c r="DV29" s="671"/>
      <c r="DW29" s="660">
        <v>22.8</v>
      </c>
      <c r="DX29" s="672"/>
      <c r="DY29" s="672"/>
      <c r="DZ29" s="672"/>
      <c r="EA29" s="672"/>
      <c r="EB29" s="672"/>
      <c r="EC29" s="684"/>
    </row>
    <row r="30" spans="2:133" ht="11.25" customHeight="1">
      <c r="B30" s="654" t="s">
        <v>293</v>
      </c>
      <c r="C30" s="655"/>
      <c r="D30" s="655"/>
      <c r="E30" s="655"/>
      <c r="F30" s="655"/>
      <c r="G30" s="655"/>
      <c r="H30" s="655"/>
      <c r="I30" s="655"/>
      <c r="J30" s="655"/>
      <c r="K30" s="655"/>
      <c r="L30" s="655"/>
      <c r="M30" s="655"/>
      <c r="N30" s="655"/>
      <c r="O30" s="655"/>
      <c r="P30" s="655"/>
      <c r="Q30" s="656"/>
      <c r="R30" s="657">
        <v>1192314</v>
      </c>
      <c r="S30" s="658"/>
      <c r="T30" s="658"/>
      <c r="U30" s="658"/>
      <c r="V30" s="658"/>
      <c r="W30" s="658"/>
      <c r="X30" s="658"/>
      <c r="Y30" s="659"/>
      <c r="Z30" s="695">
        <v>7.3</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32"/>
      <c r="BI30" s="732"/>
      <c r="BJ30" s="732"/>
      <c r="BK30" s="732"/>
      <c r="BL30" s="732"/>
      <c r="BM30" s="732"/>
      <c r="BN30" s="732"/>
      <c r="BO30" s="732"/>
      <c r="BP30" s="732"/>
      <c r="BQ30" s="733"/>
      <c r="BR30" s="709" t="s">
        <v>295</v>
      </c>
      <c r="BS30" s="732"/>
      <c r="BT30" s="732"/>
      <c r="BU30" s="732"/>
      <c r="BV30" s="732"/>
      <c r="BW30" s="732"/>
      <c r="BX30" s="732"/>
      <c r="BY30" s="732"/>
      <c r="BZ30" s="732"/>
      <c r="CA30" s="732"/>
      <c r="CB30" s="733"/>
      <c r="CD30" s="678"/>
      <c r="CE30" s="679"/>
      <c r="CF30" s="654" t="s">
        <v>296</v>
      </c>
      <c r="CG30" s="655"/>
      <c r="CH30" s="655"/>
      <c r="CI30" s="655"/>
      <c r="CJ30" s="655"/>
      <c r="CK30" s="655"/>
      <c r="CL30" s="655"/>
      <c r="CM30" s="655"/>
      <c r="CN30" s="655"/>
      <c r="CO30" s="655"/>
      <c r="CP30" s="655"/>
      <c r="CQ30" s="656"/>
      <c r="CR30" s="657">
        <v>1826232</v>
      </c>
      <c r="CS30" s="658"/>
      <c r="CT30" s="658"/>
      <c r="CU30" s="658"/>
      <c r="CV30" s="658"/>
      <c r="CW30" s="658"/>
      <c r="CX30" s="658"/>
      <c r="CY30" s="659"/>
      <c r="CZ30" s="660">
        <v>11.9</v>
      </c>
      <c r="DA30" s="672"/>
      <c r="DB30" s="672"/>
      <c r="DC30" s="673"/>
      <c r="DD30" s="663">
        <v>1821388</v>
      </c>
      <c r="DE30" s="658"/>
      <c r="DF30" s="658"/>
      <c r="DG30" s="658"/>
      <c r="DH30" s="658"/>
      <c r="DI30" s="658"/>
      <c r="DJ30" s="658"/>
      <c r="DK30" s="659"/>
      <c r="DL30" s="663">
        <v>1821388</v>
      </c>
      <c r="DM30" s="658"/>
      <c r="DN30" s="658"/>
      <c r="DO30" s="658"/>
      <c r="DP30" s="658"/>
      <c r="DQ30" s="658"/>
      <c r="DR30" s="658"/>
      <c r="DS30" s="658"/>
      <c r="DT30" s="658"/>
      <c r="DU30" s="658"/>
      <c r="DV30" s="659"/>
      <c r="DW30" s="660">
        <v>22.1</v>
      </c>
      <c r="DX30" s="672"/>
      <c r="DY30" s="672"/>
      <c r="DZ30" s="672"/>
      <c r="EA30" s="672"/>
      <c r="EB30" s="672"/>
      <c r="EC30" s="684"/>
    </row>
    <row r="31" spans="2:133" ht="11.25" customHeight="1">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7" t="s">
        <v>298</v>
      </c>
      <c r="AQ31" s="728"/>
      <c r="AR31" s="728"/>
      <c r="AS31" s="728"/>
      <c r="AT31" s="729" t="s">
        <v>299</v>
      </c>
      <c r="AU31" s="218"/>
      <c r="AV31" s="218"/>
      <c r="AW31" s="218"/>
      <c r="AX31" s="715" t="s">
        <v>177</v>
      </c>
      <c r="AY31" s="716"/>
      <c r="AZ31" s="716"/>
      <c r="BA31" s="716"/>
      <c r="BB31" s="716"/>
      <c r="BC31" s="716"/>
      <c r="BD31" s="716"/>
      <c r="BE31" s="716"/>
      <c r="BF31" s="717"/>
      <c r="BG31" s="719">
        <v>99.5</v>
      </c>
      <c r="BH31" s="720"/>
      <c r="BI31" s="720"/>
      <c r="BJ31" s="720"/>
      <c r="BK31" s="720"/>
      <c r="BL31" s="720"/>
      <c r="BM31" s="721">
        <v>95.9</v>
      </c>
      <c r="BN31" s="720"/>
      <c r="BO31" s="720"/>
      <c r="BP31" s="720"/>
      <c r="BQ31" s="722"/>
      <c r="BR31" s="719">
        <v>99.7</v>
      </c>
      <c r="BS31" s="720"/>
      <c r="BT31" s="720"/>
      <c r="BU31" s="720"/>
      <c r="BV31" s="720"/>
      <c r="BW31" s="720"/>
      <c r="BX31" s="721">
        <v>96</v>
      </c>
      <c r="BY31" s="720"/>
      <c r="BZ31" s="720"/>
      <c r="CA31" s="720"/>
      <c r="CB31" s="722"/>
      <c r="CD31" s="678"/>
      <c r="CE31" s="679"/>
      <c r="CF31" s="654" t="s">
        <v>300</v>
      </c>
      <c r="CG31" s="655"/>
      <c r="CH31" s="655"/>
      <c r="CI31" s="655"/>
      <c r="CJ31" s="655"/>
      <c r="CK31" s="655"/>
      <c r="CL31" s="655"/>
      <c r="CM31" s="655"/>
      <c r="CN31" s="655"/>
      <c r="CO31" s="655"/>
      <c r="CP31" s="655"/>
      <c r="CQ31" s="656"/>
      <c r="CR31" s="657">
        <v>63078</v>
      </c>
      <c r="CS31" s="670"/>
      <c r="CT31" s="670"/>
      <c r="CU31" s="670"/>
      <c r="CV31" s="670"/>
      <c r="CW31" s="670"/>
      <c r="CX31" s="670"/>
      <c r="CY31" s="671"/>
      <c r="CZ31" s="660">
        <v>0.4</v>
      </c>
      <c r="DA31" s="672"/>
      <c r="DB31" s="672"/>
      <c r="DC31" s="673"/>
      <c r="DD31" s="663">
        <v>62588</v>
      </c>
      <c r="DE31" s="670"/>
      <c r="DF31" s="670"/>
      <c r="DG31" s="670"/>
      <c r="DH31" s="670"/>
      <c r="DI31" s="670"/>
      <c r="DJ31" s="670"/>
      <c r="DK31" s="671"/>
      <c r="DL31" s="663">
        <v>62588</v>
      </c>
      <c r="DM31" s="670"/>
      <c r="DN31" s="670"/>
      <c r="DO31" s="670"/>
      <c r="DP31" s="670"/>
      <c r="DQ31" s="670"/>
      <c r="DR31" s="670"/>
      <c r="DS31" s="670"/>
      <c r="DT31" s="670"/>
      <c r="DU31" s="670"/>
      <c r="DV31" s="671"/>
      <c r="DW31" s="660">
        <v>0.8</v>
      </c>
      <c r="DX31" s="672"/>
      <c r="DY31" s="672"/>
      <c r="DZ31" s="672"/>
      <c r="EA31" s="672"/>
      <c r="EB31" s="672"/>
      <c r="EC31" s="684"/>
    </row>
    <row r="32" spans="2:133" ht="11.25" customHeight="1">
      <c r="B32" s="654" t="s">
        <v>301</v>
      </c>
      <c r="C32" s="655"/>
      <c r="D32" s="655"/>
      <c r="E32" s="655"/>
      <c r="F32" s="655"/>
      <c r="G32" s="655"/>
      <c r="H32" s="655"/>
      <c r="I32" s="655"/>
      <c r="J32" s="655"/>
      <c r="K32" s="655"/>
      <c r="L32" s="655"/>
      <c r="M32" s="655"/>
      <c r="N32" s="655"/>
      <c r="O32" s="655"/>
      <c r="P32" s="655"/>
      <c r="Q32" s="656"/>
      <c r="R32" s="657">
        <v>870917</v>
      </c>
      <c r="S32" s="658"/>
      <c r="T32" s="658"/>
      <c r="U32" s="658"/>
      <c r="V32" s="658"/>
      <c r="W32" s="658"/>
      <c r="X32" s="658"/>
      <c r="Y32" s="659"/>
      <c r="Z32" s="695">
        <v>5.3</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0"/>
      <c r="AU32" s="214" t="s">
        <v>302</v>
      </c>
      <c r="AX32" s="654" t="s">
        <v>303</v>
      </c>
      <c r="AY32" s="655"/>
      <c r="AZ32" s="655"/>
      <c r="BA32" s="655"/>
      <c r="BB32" s="655"/>
      <c r="BC32" s="655"/>
      <c r="BD32" s="655"/>
      <c r="BE32" s="655"/>
      <c r="BF32" s="656"/>
      <c r="BG32" s="723">
        <v>99.6</v>
      </c>
      <c r="BH32" s="670"/>
      <c r="BI32" s="670"/>
      <c r="BJ32" s="670"/>
      <c r="BK32" s="670"/>
      <c r="BL32" s="670"/>
      <c r="BM32" s="661">
        <v>98.8</v>
      </c>
      <c r="BN32" s="670"/>
      <c r="BO32" s="670"/>
      <c r="BP32" s="670"/>
      <c r="BQ32" s="693"/>
      <c r="BR32" s="723">
        <v>99.7</v>
      </c>
      <c r="BS32" s="670"/>
      <c r="BT32" s="670"/>
      <c r="BU32" s="670"/>
      <c r="BV32" s="670"/>
      <c r="BW32" s="670"/>
      <c r="BX32" s="661">
        <v>98.7</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c r="B33" s="654" t="s">
        <v>305</v>
      </c>
      <c r="C33" s="655"/>
      <c r="D33" s="655"/>
      <c r="E33" s="655"/>
      <c r="F33" s="655"/>
      <c r="G33" s="655"/>
      <c r="H33" s="655"/>
      <c r="I33" s="655"/>
      <c r="J33" s="655"/>
      <c r="K33" s="655"/>
      <c r="L33" s="655"/>
      <c r="M33" s="655"/>
      <c r="N33" s="655"/>
      <c r="O33" s="655"/>
      <c r="P33" s="655"/>
      <c r="Q33" s="656"/>
      <c r="R33" s="657">
        <v>28124</v>
      </c>
      <c r="S33" s="658"/>
      <c r="T33" s="658"/>
      <c r="U33" s="658"/>
      <c r="V33" s="658"/>
      <c r="W33" s="658"/>
      <c r="X33" s="658"/>
      <c r="Y33" s="659"/>
      <c r="Z33" s="695">
        <v>0.2</v>
      </c>
      <c r="AA33" s="695"/>
      <c r="AB33" s="695"/>
      <c r="AC33" s="695"/>
      <c r="AD33" s="696">
        <v>6690</v>
      </c>
      <c r="AE33" s="696"/>
      <c r="AF33" s="696"/>
      <c r="AG33" s="696"/>
      <c r="AH33" s="696"/>
      <c r="AI33" s="696"/>
      <c r="AJ33" s="696"/>
      <c r="AK33" s="696"/>
      <c r="AL33" s="660">
        <v>0.1</v>
      </c>
      <c r="AM33" s="661"/>
      <c r="AN33" s="661"/>
      <c r="AO33" s="697"/>
      <c r="AP33" s="700"/>
      <c r="AQ33" s="701"/>
      <c r="AR33" s="701"/>
      <c r="AS33" s="701"/>
      <c r="AT33" s="731"/>
      <c r="AU33" s="219"/>
      <c r="AV33" s="219"/>
      <c r="AW33" s="219"/>
      <c r="AX33" s="638" t="s">
        <v>306</v>
      </c>
      <c r="AY33" s="639"/>
      <c r="AZ33" s="639"/>
      <c r="BA33" s="639"/>
      <c r="BB33" s="639"/>
      <c r="BC33" s="639"/>
      <c r="BD33" s="639"/>
      <c r="BE33" s="639"/>
      <c r="BF33" s="640"/>
      <c r="BG33" s="718">
        <v>99.4</v>
      </c>
      <c r="BH33" s="642"/>
      <c r="BI33" s="642"/>
      <c r="BJ33" s="642"/>
      <c r="BK33" s="642"/>
      <c r="BL33" s="642"/>
      <c r="BM33" s="688">
        <v>92.8</v>
      </c>
      <c r="BN33" s="642"/>
      <c r="BO33" s="642"/>
      <c r="BP33" s="642"/>
      <c r="BQ33" s="705"/>
      <c r="BR33" s="718">
        <v>99.7</v>
      </c>
      <c r="BS33" s="642"/>
      <c r="BT33" s="642"/>
      <c r="BU33" s="642"/>
      <c r="BV33" s="642"/>
      <c r="BW33" s="642"/>
      <c r="BX33" s="688">
        <v>93</v>
      </c>
      <c r="BY33" s="642"/>
      <c r="BZ33" s="642"/>
      <c r="CA33" s="642"/>
      <c r="CB33" s="705"/>
      <c r="CD33" s="654" t="s">
        <v>307</v>
      </c>
      <c r="CE33" s="655"/>
      <c r="CF33" s="655"/>
      <c r="CG33" s="655"/>
      <c r="CH33" s="655"/>
      <c r="CI33" s="655"/>
      <c r="CJ33" s="655"/>
      <c r="CK33" s="655"/>
      <c r="CL33" s="655"/>
      <c r="CM33" s="655"/>
      <c r="CN33" s="655"/>
      <c r="CO33" s="655"/>
      <c r="CP33" s="655"/>
      <c r="CQ33" s="656"/>
      <c r="CR33" s="657">
        <v>8168019</v>
      </c>
      <c r="CS33" s="670"/>
      <c r="CT33" s="670"/>
      <c r="CU33" s="670"/>
      <c r="CV33" s="670"/>
      <c r="CW33" s="670"/>
      <c r="CX33" s="670"/>
      <c r="CY33" s="671"/>
      <c r="CZ33" s="660">
        <v>53.4</v>
      </c>
      <c r="DA33" s="672"/>
      <c r="DB33" s="672"/>
      <c r="DC33" s="673"/>
      <c r="DD33" s="663">
        <v>5944202</v>
      </c>
      <c r="DE33" s="670"/>
      <c r="DF33" s="670"/>
      <c r="DG33" s="670"/>
      <c r="DH33" s="670"/>
      <c r="DI33" s="670"/>
      <c r="DJ33" s="670"/>
      <c r="DK33" s="671"/>
      <c r="DL33" s="663">
        <v>3365210</v>
      </c>
      <c r="DM33" s="670"/>
      <c r="DN33" s="670"/>
      <c r="DO33" s="670"/>
      <c r="DP33" s="670"/>
      <c r="DQ33" s="670"/>
      <c r="DR33" s="670"/>
      <c r="DS33" s="670"/>
      <c r="DT33" s="670"/>
      <c r="DU33" s="670"/>
      <c r="DV33" s="671"/>
      <c r="DW33" s="660">
        <v>40.799999999999997</v>
      </c>
      <c r="DX33" s="672"/>
      <c r="DY33" s="672"/>
      <c r="DZ33" s="672"/>
      <c r="EA33" s="672"/>
      <c r="EB33" s="672"/>
      <c r="EC33" s="684"/>
    </row>
    <row r="34" spans="2:133" ht="11.25" customHeight="1">
      <c r="B34" s="654" t="s">
        <v>308</v>
      </c>
      <c r="C34" s="655"/>
      <c r="D34" s="655"/>
      <c r="E34" s="655"/>
      <c r="F34" s="655"/>
      <c r="G34" s="655"/>
      <c r="H34" s="655"/>
      <c r="I34" s="655"/>
      <c r="J34" s="655"/>
      <c r="K34" s="655"/>
      <c r="L34" s="655"/>
      <c r="M34" s="655"/>
      <c r="N34" s="655"/>
      <c r="O34" s="655"/>
      <c r="P34" s="655"/>
      <c r="Q34" s="656"/>
      <c r="R34" s="657">
        <v>1267328</v>
      </c>
      <c r="S34" s="658"/>
      <c r="T34" s="658"/>
      <c r="U34" s="658"/>
      <c r="V34" s="658"/>
      <c r="W34" s="658"/>
      <c r="X34" s="658"/>
      <c r="Y34" s="659"/>
      <c r="Z34" s="695">
        <v>7.8</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1811546</v>
      </c>
      <c r="CS34" s="658"/>
      <c r="CT34" s="658"/>
      <c r="CU34" s="658"/>
      <c r="CV34" s="658"/>
      <c r="CW34" s="658"/>
      <c r="CX34" s="658"/>
      <c r="CY34" s="659"/>
      <c r="CZ34" s="660">
        <v>11.8</v>
      </c>
      <c r="DA34" s="672"/>
      <c r="DB34" s="672"/>
      <c r="DC34" s="673"/>
      <c r="DD34" s="663">
        <v>1424436</v>
      </c>
      <c r="DE34" s="658"/>
      <c r="DF34" s="658"/>
      <c r="DG34" s="658"/>
      <c r="DH34" s="658"/>
      <c r="DI34" s="658"/>
      <c r="DJ34" s="658"/>
      <c r="DK34" s="659"/>
      <c r="DL34" s="663">
        <v>950475</v>
      </c>
      <c r="DM34" s="658"/>
      <c r="DN34" s="658"/>
      <c r="DO34" s="658"/>
      <c r="DP34" s="658"/>
      <c r="DQ34" s="658"/>
      <c r="DR34" s="658"/>
      <c r="DS34" s="658"/>
      <c r="DT34" s="658"/>
      <c r="DU34" s="658"/>
      <c r="DV34" s="659"/>
      <c r="DW34" s="660">
        <v>11.5</v>
      </c>
      <c r="DX34" s="672"/>
      <c r="DY34" s="672"/>
      <c r="DZ34" s="672"/>
      <c r="EA34" s="672"/>
      <c r="EB34" s="672"/>
      <c r="EC34" s="684"/>
    </row>
    <row r="35" spans="2:133" ht="11.25" customHeight="1">
      <c r="B35" s="654" t="s">
        <v>310</v>
      </c>
      <c r="C35" s="655"/>
      <c r="D35" s="655"/>
      <c r="E35" s="655"/>
      <c r="F35" s="655"/>
      <c r="G35" s="655"/>
      <c r="H35" s="655"/>
      <c r="I35" s="655"/>
      <c r="J35" s="655"/>
      <c r="K35" s="655"/>
      <c r="L35" s="655"/>
      <c r="M35" s="655"/>
      <c r="N35" s="655"/>
      <c r="O35" s="655"/>
      <c r="P35" s="655"/>
      <c r="Q35" s="656"/>
      <c r="R35" s="657">
        <v>1653139</v>
      </c>
      <c r="S35" s="658"/>
      <c r="T35" s="658"/>
      <c r="U35" s="658"/>
      <c r="V35" s="658"/>
      <c r="W35" s="658"/>
      <c r="X35" s="658"/>
      <c r="Y35" s="659"/>
      <c r="Z35" s="695">
        <v>10.1</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309575</v>
      </c>
      <c r="CS35" s="670"/>
      <c r="CT35" s="670"/>
      <c r="CU35" s="670"/>
      <c r="CV35" s="670"/>
      <c r="CW35" s="670"/>
      <c r="CX35" s="670"/>
      <c r="CY35" s="671"/>
      <c r="CZ35" s="660">
        <v>2</v>
      </c>
      <c r="DA35" s="672"/>
      <c r="DB35" s="672"/>
      <c r="DC35" s="673"/>
      <c r="DD35" s="663">
        <v>230995</v>
      </c>
      <c r="DE35" s="670"/>
      <c r="DF35" s="670"/>
      <c r="DG35" s="670"/>
      <c r="DH35" s="670"/>
      <c r="DI35" s="670"/>
      <c r="DJ35" s="670"/>
      <c r="DK35" s="671"/>
      <c r="DL35" s="663">
        <v>161752</v>
      </c>
      <c r="DM35" s="670"/>
      <c r="DN35" s="670"/>
      <c r="DO35" s="670"/>
      <c r="DP35" s="670"/>
      <c r="DQ35" s="670"/>
      <c r="DR35" s="670"/>
      <c r="DS35" s="670"/>
      <c r="DT35" s="670"/>
      <c r="DU35" s="670"/>
      <c r="DV35" s="671"/>
      <c r="DW35" s="660">
        <v>2</v>
      </c>
      <c r="DX35" s="672"/>
      <c r="DY35" s="672"/>
      <c r="DZ35" s="672"/>
      <c r="EA35" s="672"/>
      <c r="EB35" s="672"/>
      <c r="EC35" s="684"/>
    </row>
    <row r="36" spans="2:133" ht="11.25" customHeight="1">
      <c r="B36" s="654" t="s">
        <v>314</v>
      </c>
      <c r="C36" s="655"/>
      <c r="D36" s="655"/>
      <c r="E36" s="655"/>
      <c r="F36" s="655"/>
      <c r="G36" s="655"/>
      <c r="H36" s="655"/>
      <c r="I36" s="655"/>
      <c r="J36" s="655"/>
      <c r="K36" s="655"/>
      <c r="L36" s="655"/>
      <c r="M36" s="655"/>
      <c r="N36" s="655"/>
      <c r="O36" s="655"/>
      <c r="P36" s="655"/>
      <c r="Q36" s="656"/>
      <c r="R36" s="657">
        <v>428929</v>
      </c>
      <c r="S36" s="658"/>
      <c r="T36" s="658"/>
      <c r="U36" s="658"/>
      <c r="V36" s="658"/>
      <c r="W36" s="658"/>
      <c r="X36" s="658"/>
      <c r="Y36" s="659"/>
      <c r="Z36" s="695">
        <v>2.6</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2524966</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6482</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3270446</v>
      </c>
      <c r="CS36" s="658"/>
      <c r="CT36" s="658"/>
      <c r="CU36" s="658"/>
      <c r="CV36" s="658"/>
      <c r="CW36" s="658"/>
      <c r="CX36" s="658"/>
      <c r="CY36" s="659"/>
      <c r="CZ36" s="660">
        <v>21.4</v>
      </c>
      <c r="DA36" s="672"/>
      <c r="DB36" s="672"/>
      <c r="DC36" s="673"/>
      <c r="DD36" s="663">
        <v>2903404</v>
      </c>
      <c r="DE36" s="658"/>
      <c r="DF36" s="658"/>
      <c r="DG36" s="658"/>
      <c r="DH36" s="658"/>
      <c r="DI36" s="658"/>
      <c r="DJ36" s="658"/>
      <c r="DK36" s="659"/>
      <c r="DL36" s="663">
        <v>1412346</v>
      </c>
      <c r="DM36" s="658"/>
      <c r="DN36" s="658"/>
      <c r="DO36" s="658"/>
      <c r="DP36" s="658"/>
      <c r="DQ36" s="658"/>
      <c r="DR36" s="658"/>
      <c r="DS36" s="658"/>
      <c r="DT36" s="658"/>
      <c r="DU36" s="658"/>
      <c r="DV36" s="659"/>
      <c r="DW36" s="660">
        <v>17.100000000000001</v>
      </c>
      <c r="DX36" s="672"/>
      <c r="DY36" s="672"/>
      <c r="DZ36" s="672"/>
      <c r="EA36" s="672"/>
      <c r="EB36" s="672"/>
      <c r="EC36" s="684"/>
    </row>
    <row r="37" spans="2:133" ht="11.25" customHeight="1">
      <c r="B37" s="654" t="s">
        <v>318</v>
      </c>
      <c r="C37" s="655"/>
      <c r="D37" s="655"/>
      <c r="E37" s="655"/>
      <c r="F37" s="655"/>
      <c r="G37" s="655"/>
      <c r="H37" s="655"/>
      <c r="I37" s="655"/>
      <c r="J37" s="655"/>
      <c r="K37" s="655"/>
      <c r="L37" s="655"/>
      <c r="M37" s="655"/>
      <c r="N37" s="655"/>
      <c r="O37" s="655"/>
      <c r="P37" s="655"/>
      <c r="Q37" s="656"/>
      <c r="R37" s="657">
        <v>345261</v>
      </c>
      <c r="S37" s="658"/>
      <c r="T37" s="658"/>
      <c r="U37" s="658"/>
      <c r="V37" s="658"/>
      <c r="W37" s="658"/>
      <c r="X37" s="658"/>
      <c r="Y37" s="659"/>
      <c r="Z37" s="695">
        <v>2.1</v>
      </c>
      <c r="AA37" s="695"/>
      <c r="AB37" s="695"/>
      <c r="AC37" s="695"/>
      <c r="AD37" s="696">
        <v>1774</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986648</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-1027</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525170</v>
      </c>
      <c r="CS37" s="670"/>
      <c r="CT37" s="670"/>
      <c r="CU37" s="670"/>
      <c r="CV37" s="670"/>
      <c r="CW37" s="670"/>
      <c r="CX37" s="670"/>
      <c r="CY37" s="671"/>
      <c r="CZ37" s="660">
        <v>3.4</v>
      </c>
      <c r="DA37" s="672"/>
      <c r="DB37" s="672"/>
      <c r="DC37" s="673"/>
      <c r="DD37" s="663">
        <v>445515</v>
      </c>
      <c r="DE37" s="670"/>
      <c r="DF37" s="670"/>
      <c r="DG37" s="670"/>
      <c r="DH37" s="670"/>
      <c r="DI37" s="670"/>
      <c r="DJ37" s="670"/>
      <c r="DK37" s="671"/>
      <c r="DL37" s="663">
        <v>443074</v>
      </c>
      <c r="DM37" s="670"/>
      <c r="DN37" s="670"/>
      <c r="DO37" s="670"/>
      <c r="DP37" s="670"/>
      <c r="DQ37" s="670"/>
      <c r="DR37" s="670"/>
      <c r="DS37" s="670"/>
      <c r="DT37" s="670"/>
      <c r="DU37" s="670"/>
      <c r="DV37" s="671"/>
      <c r="DW37" s="660">
        <v>5.4</v>
      </c>
      <c r="DX37" s="672"/>
      <c r="DY37" s="672"/>
      <c r="DZ37" s="672"/>
      <c r="EA37" s="672"/>
      <c r="EB37" s="672"/>
      <c r="EC37" s="684"/>
    </row>
    <row r="38" spans="2:133" ht="11.25" customHeight="1">
      <c r="B38" s="654" t="s">
        <v>322</v>
      </c>
      <c r="C38" s="655"/>
      <c r="D38" s="655"/>
      <c r="E38" s="655"/>
      <c r="F38" s="655"/>
      <c r="G38" s="655"/>
      <c r="H38" s="655"/>
      <c r="I38" s="655"/>
      <c r="J38" s="655"/>
      <c r="K38" s="655"/>
      <c r="L38" s="655"/>
      <c r="M38" s="655"/>
      <c r="N38" s="655"/>
      <c r="O38" s="655"/>
      <c r="P38" s="655"/>
      <c r="Q38" s="656"/>
      <c r="R38" s="657">
        <v>1207262</v>
      </c>
      <c r="S38" s="658"/>
      <c r="T38" s="658"/>
      <c r="U38" s="658"/>
      <c r="V38" s="658"/>
      <c r="W38" s="658"/>
      <c r="X38" s="658"/>
      <c r="Y38" s="659"/>
      <c r="Z38" s="695">
        <v>7.4</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440067</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2281</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960929</v>
      </c>
      <c r="CS38" s="658"/>
      <c r="CT38" s="658"/>
      <c r="CU38" s="658"/>
      <c r="CV38" s="658"/>
      <c r="CW38" s="658"/>
      <c r="CX38" s="658"/>
      <c r="CY38" s="659"/>
      <c r="CZ38" s="660">
        <v>6.3</v>
      </c>
      <c r="DA38" s="672"/>
      <c r="DB38" s="672"/>
      <c r="DC38" s="673"/>
      <c r="DD38" s="663">
        <v>822518</v>
      </c>
      <c r="DE38" s="658"/>
      <c r="DF38" s="658"/>
      <c r="DG38" s="658"/>
      <c r="DH38" s="658"/>
      <c r="DI38" s="658"/>
      <c r="DJ38" s="658"/>
      <c r="DK38" s="659"/>
      <c r="DL38" s="663">
        <v>738995</v>
      </c>
      <c r="DM38" s="658"/>
      <c r="DN38" s="658"/>
      <c r="DO38" s="658"/>
      <c r="DP38" s="658"/>
      <c r="DQ38" s="658"/>
      <c r="DR38" s="658"/>
      <c r="DS38" s="658"/>
      <c r="DT38" s="658"/>
      <c r="DU38" s="658"/>
      <c r="DV38" s="659"/>
      <c r="DW38" s="660">
        <v>9</v>
      </c>
      <c r="DX38" s="672"/>
      <c r="DY38" s="672"/>
      <c r="DZ38" s="672"/>
      <c r="EA38" s="672"/>
      <c r="EB38" s="672"/>
      <c r="EC38" s="684"/>
    </row>
    <row r="39" spans="2:133" ht="11.25" customHeight="1">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137322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3562</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1510282</v>
      </c>
      <c r="CS39" s="670"/>
      <c r="CT39" s="670"/>
      <c r="CU39" s="670"/>
      <c r="CV39" s="670"/>
      <c r="CW39" s="670"/>
      <c r="CX39" s="670"/>
      <c r="CY39" s="671"/>
      <c r="CZ39" s="660">
        <v>9.9</v>
      </c>
      <c r="DA39" s="672"/>
      <c r="DB39" s="672"/>
      <c r="DC39" s="673"/>
      <c r="DD39" s="663">
        <v>292108</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c r="B40" s="654" t="s">
        <v>330</v>
      </c>
      <c r="C40" s="655"/>
      <c r="D40" s="655"/>
      <c r="E40" s="655"/>
      <c r="F40" s="655"/>
      <c r="G40" s="655"/>
      <c r="H40" s="655"/>
      <c r="I40" s="655"/>
      <c r="J40" s="655"/>
      <c r="K40" s="655"/>
      <c r="L40" s="655"/>
      <c r="M40" s="655"/>
      <c r="N40" s="655"/>
      <c r="O40" s="655"/>
      <c r="P40" s="655"/>
      <c r="Q40" s="656"/>
      <c r="R40" s="657">
        <v>33562</v>
      </c>
      <c r="S40" s="658"/>
      <c r="T40" s="658"/>
      <c r="U40" s="658"/>
      <c r="V40" s="658"/>
      <c r="W40" s="658"/>
      <c r="X40" s="658"/>
      <c r="Y40" s="659"/>
      <c r="Z40" s="695">
        <v>0.2</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v>418</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95</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305241</v>
      </c>
      <c r="CS40" s="658"/>
      <c r="CT40" s="658"/>
      <c r="CU40" s="658"/>
      <c r="CV40" s="658"/>
      <c r="CW40" s="658"/>
      <c r="CX40" s="658"/>
      <c r="CY40" s="659"/>
      <c r="CZ40" s="660">
        <v>2</v>
      </c>
      <c r="DA40" s="672"/>
      <c r="DB40" s="672"/>
      <c r="DC40" s="673"/>
      <c r="DD40" s="663">
        <v>270741</v>
      </c>
      <c r="DE40" s="658"/>
      <c r="DF40" s="658"/>
      <c r="DG40" s="658"/>
      <c r="DH40" s="658"/>
      <c r="DI40" s="658"/>
      <c r="DJ40" s="658"/>
      <c r="DK40" s="659"/>
      <c r="DL40" s="663">
        <v>101642</v>
      </c>
      <c r="DM40" s="658"/>
      <c r="DN40" s="658"/>
      <c r="DO40" s="658"/>
      <c r="DP40" s="658"/>
      <c r="DQ40" s="658"/>
      <c r="DR40" s="658"/>
      <c r="DS40" s="658"/>
      <c r="DT40" s="658"/>
      <c r="DU40" s="658"/>
      <c r="DV40" s="659"/>
      <c r="DW40" s="660">
        <v>1.2</v>
      </c>
      <c r="DX40" s="672"/>
      <c r="DY40" s="672"/>
      <c r="DZ40" s="672"/>
      <c r="EA40" s="672"/>
      <c r="EB40" s="672"/>
      <c r="EC40" s="684"/>
    </row>
    <row r="41" spans="2:133" ht="11.25" customHeight="1">
      <c r="B41" s="638" t="s">
        <v>335</v>
      </c>
      <c r="C41" s="639"/>
      <c r="D41" s="639"/>
      <c r="E41" s="639"/>
      <c r="F41" s="639"/>
      <c r="G41" s="639"/>
      <c r="H41" s="639"/>
      <c r="I41" s="639"/>
      <c r="J41" s="639"/>
      <c r="K41" s="639"/>
      <c r="L41" s="639"/>
      <c r="M41" s="639"/>
      <c r="N41" s="639"/>
      <c r="O41" s="639"/>
      <c r="P41" s="639"/>
      <c r="Q41" s="640"/>
      <c r="R41" s="641">
        <v>16333811</v>
      </c>
      <c r="S41" s="682"/>
      <c r="T41" s="682"/>
      <c r="U41" s="682"/>
      <c r="V41" s="682"/>
      <c r="W41" s="682"/>
      <c r="X41" s="682"/>
      <c r="Y41" s="685"/>
      <c r="Z41" s="686">
        <v>100</v>
      </c>
      <c r="AA41" s="686"/>
      <c r="AB41" s="686"/>
      <c r="AC41" s="686"/>
      <c r="AD41" s="687">
        <v>8216295</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198527</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c r="AQ42" s="702" t="s">
        <v>339</v>
      </c>
      <c r="AR42" s="703"/>
      <c r="AS42" s="703"/>
      <c r="AT42" s="703"/>
      <c r="AU42" s="703"/>
      <c r="AV42" s="703"/>
      <c r="AW42" s="703"/>
      <c r="AX42" s="703"/>
      <c r="AY42" s="704"/>
      <c r="AZ42" s="641">
        <v>761984</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416</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1518660</v>
      </c>
      <c r="CS42" s="670"/>
      <c r="CT42" s="670"/>
      <c r="CU42" s="670"/>
      <c r="CV42" s="670"/>
      <c r="CW42" s="670"/>
      <c r="CX42" s="670"/>
      <c r="CY42" s="671"/>
      <c r="CZ42" s="660">
        <v>9.9</v>
      </c>
      <c r="DA42" s="672"/>
      <c r="DB42" s="672"/>
      <c r="DC42" s="673"/>
      <c r="DD42" s="663">
        <v>304154</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c r="B43" s="214" t="s">
        <v>342</v>
      </c>
      <c r="CD43" s="654" t="s">
        <v>343</v>
      </c>
      <c r="CE43" s="655"/>
      <c r="CF43" s="655"/>
      <c r="CG43" s="655"/>
      <c r="CH43" s="655"/>
      <c r="CI43" s="655"/>
      <c r="CJ43" s="655"/>
      <c r="CK43" s="655"/>
      <c r="CL43" s="655"/>
      <c r="CM43" s="655"/>
      <c r="CN43" s="655"/>
      <c r="CO43" s="655"/>
      <c r="CP43" s="655"/>
      <c r="CQ43" s="656"/>
      <c r="CR43" s="657">
        <v>29891</v>
      </c>
      <c r="CS43" s="670"/>
      <c r="CT43" s="670"/>
      <c r="CU43" s="670"/>
      <c r="CV43" s="670"/>
      <c r="CW43" s="670"/>
      <c r="CX43" s="670"/>
      <c r="CY43" s="671"/>
      <c r="CZ43" s="660">
        <v>0.2</v>
      </c>
      <c r="DA43" s="672"/>
      <c r="DB43" s="672"/>
      <c r="DC43" s="673"/>
      <c r="DD43" s="663">
        <v>29891</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1189872</v>
      </c>
      <c r="CS44" s="658"/>
      <c r="CT44" s="658"/>
      <c r="CU44" s="658"/>
      <c r="CV44" s="658"/>
      <c r="CW44" s="658"/>
      <c r="CX44" s="658"/>
      <c r="CY44" s="659"/>
      <c r="CZ44" s="660">
        <v>7.8</v>
      </c>
      <c r="DA44" s="661"/>
      <c r="DB44" s="661"/>
      <c r="DC44" s="662"/>
      <c r="DD44" s="663">
        <v>170140</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199780</v>
      </c>
      <c r="CS45" s="670"/>
      <c r="CT45" s="670"/>
      <c r="CU45" s="670"/>
      <c r="CV45" s="670"/>
      <c r="CW45" s="670"/>
      <c r="CX45" s="670"/>
      <c r="CY45" s="671"/>
      <c r="CZ45" s="660">
        <v>1.3</v>
      </c>
      <c r="DA45" s="672"/>
      <c r="DB45" s="672"/>
      <c r="DC45" s="673"/>
      <c r="DD45" s="663">
        <v>18730</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c r="B46" s="225"/>
      <c r="CD46" s="678"/>
      <c r="CE46" s="679"/>
      <c r="CF46" s="654" t="s">
        <v>348</v>
      </c>
      <c r="CG46" s="655"/>
      <c r="CH46" s="655"/>
      <c r="CI46" s="655"/>
      <c r="CJ46" s="655"/>
      <c r="CK46" s="655"/>
      <c r="CL46" s="655"/>
      <c r="CM46" s="655"/>
      <c r="CN46" s="655"/>
      <c r="CO46" s="655"/>
      <c r="CP46" s="655"/>
      <c r="CQ46" s="656"/>
      <c r="CR46" s="657">
        <v>963332</v>
      </c>
      <c r="CS46" s="658"/>
      <c r="CT46" s="658"/>
      <c r="CU46" s="658"/>
      <c r="CV46" s="658"/>
      <c r="CW46" s="658"/>
      <c r="CX46" s="658"/>
      <c r="CY46" s="659"/>
      <c r="CZ46" s="660">
        <v>6.3</v>
      </c>
      <c r="DA46" s="661"/>
      <c r="DB46" s="661"/>
      <c r="DC46" s="662"/>
      <c r="DD46" s="663">
        <v>150250</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c r="B47" s="225"/>
      <c r="CD47" s="678"/>
      <c r="CE47" s="679"/>
      <c r="CF47" s="654" t="s">
        <v>349</v>
      </c>
      <c r="CG47" s="655"/>
      <c r="CH47" s="655"/>
      <c r="CI47" s="655"/>
      <c r="CJ47" s="655"/>
      <c r="CK47" s="655"/>
      <c r="CL47" s="655"/>
      <c r="CM47" s="655"/>
      <c r="CN47" s="655"/>
      <c r="CO47" s="655"/>
      <c r="CP47" s="655"/>
      <c r="CQ47" s="656"/>
      <c r="CR47" s="657">
        <v>328788</v>
      </c>
      <c r="CS47" s="670"/>
      <c r="CT47" s="670"/>
      <c r="CU47" s="670"/>
      <c r="CV47" s="670"/>
      <c r="CW47" s="670"/>
      <c r="CX47" s="670"/>
      <c r="CY47" s="671"/>
      <c r="CZ47" s="660">
        <v>2.1</v>
      </c>
      <c r="DA47" s="672"/>
      <c r="DB47" s="672"/>
      <c r="DC47" s="673"/>
      <c r="DD47" s="663">
        <v>134014</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c r="B49" s="225"/>
      <c r="CD49" s="638" t="s">
        <v>351</v>
      </c>
      <c r="CE49" s="639"/>
      <c r="CF49" s="639"/>
      <c r="CG49" s="639"/>
      <c r="CH49" s="639"/>
      <c r="CI49" s="639"/>
      <c r="CJ49" s="639"/>
      <c r="CK49" s="639"/>
      <c r="CL49" s="639"/>
      <c r="CM49" s="639"/>
      <c r="CN49" s="639"/>
      <c r="CO49" s="639"/>
      <c r="CP49" s="639"/>
      <c r="CQ49" s="640"/>
      <c r="CR49" s="641">
        <v>15304954</v>
      </c>
      <c r="CS49" s="642"/>
      <c r="CT49" s="642"/>
      <c r="CU49" s="642"/>
      <c r="CV49" s="642"/>
      <c r="CW49" s="642"/>
      <c r="CX49" s="642"/>
      <c r="CY49" s="643"/>
      <c r="CZ49" s="644">
        <v>100</v>
      </c>
      <c r="DA49" s="645"/>
      <c r="DB49" s="645"/>
      <c r="DC49" s="646"/>
      <c r="DD49" s="647">
        <v>10773781</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dDl32hs1jxQyrNgYHYUko/9l2MC9qAp2gsSPygrtpWk2mbPREYw+ED6p7jQUBktbjryDBqoAx0/biHRGT7YTBQ==" saltValue="gonKjXQsZlnr2CMRYkw30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Q7" sqref="Q7:U7"/>
    </sheetView>
  </sheetViews>
  <sheetFormatPr defaultColWidth="0" defaultRowHeight="13.5" zeroHeight="1"/>
  <cols>
    <col min="1" max="130" width="2.75" style="231" customWidth="1"/>
    <col min="131" max="131" width="1.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c r="A7" s="236">
        <v>1</v>
      </c>
      <c r="B7" s="1083" t="s">
        <v>374</v>
      </c>
      <c r="C7" s="1084"/>
      <c r="D7" s="1084"/>
      <c r="E7" s="1084"/>
      <c r="F7" s="1084"/>
      <c r="G7" s="1084"/>
      <c r="H7" s="1084"/>
      <c r="I7" s="1084"/>
      <c r="J7" s="1084"/>
      <c r="K7" s="1084"/>
      <c r="L7" s="1084"/>
      <c r="M7" s="1084"/>
      <c r="N7" s="1084"/>
      <c r="O7" s="1084"/>
      <c r="P7" s="1085"/>
      <c r="Q7" s="1138">
        <v>16347</v>
      </c>
      <c r="R7" s="1139"/>
      <c r="S7" s="1139"/>
      <c r="T7" s="1139"/>
      <c r="U7" s="1139"/>
      <c r="V7" s="1139">
        <v>15318</v>
      </c>
      <c r="W7" s="1139"/>
      <c r="X7" s="1139"/>
      <c r="Y7" s="1139"/>
      <c r="Z7" s="1139"/>
      <c r="AA7" s="1139">
        <v>1029</v>
      </c>
      <c r="AB7" s="1139"/>
      <c r="AC7" s="1139"/>
      <c r="AD7" s="1139"/>
      <c r="AE7" s="1140"/>
      <c r="AF7" s="1141">
        <v>657</v>
      </c>
      <c r="AG7" s="1142"/>
      <c r="AH7" s="1142"/>
      <c r="AI7" s="1142"/>
      <c r="AJ7" s="1143"/>
      <c r="AK7" s="1144">
        <v>1625</v>
      </c>
      <c r="AL7" s="1145"/>
      <c r="AM7" s="1145"/>
      <c r="AN7" s="1145"/>
      <c r="AO7" s="1145"/>
      <c r="AP7" s="1145">
        <v>17710</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562</v>
      </c>
      <c r="BT7" s="1136"/>
      <c r="BU7" s="1136"/>
      <c r="BV7" s="1136"/>
      <c r="BW7" s="1136"/>
      <c r="BX7" s="1136"/>
      <c r="BY7" s="1136"/>
      <c r="BZ7" s="1136"/>
      <c r="CA7" s="1136"/>
      <c r="CB7" s="1136"/>
      <c r="CC7" s="1136"/>
      <c r="CD7" s="1136"/>
      <c r="CE7" s="1136"/>
      <c r="CF7" s="1136"/>
      <c r="CG7" s="1148"/>
      <c r="CH7" s="1132">
        <v>1</v>
      </c>
      <c r="CI7" s="1133"/>
      <c r="CJ7" s="1133"/>
      <c r="CK7" s="1133"/>
      <c r="CL7" s="1134"/>
      <c r="CM7" s="1132">
        <v>18</v>
      </c>
      <c r="CN7" s="1133"/>
      <c r="CO7" s="1133"/>
      <c r="CP7" s="1133"/>
      <c r="CQ7" s="1134"/>
      <c r="CR7" s="1132">
        <v>20</v>
      </c>
      <c r="CS7" s="1133"/>
      <c r="CT7" s="1133"/>
      <c r="CU7" s="1133"/>
      <c r="CV7" s="1134"/>
      <c r="CW7" s="1132" t="s">
        <v>561</v>
      </c>
      <c r="CX7" s="1133"/>
      <c r="CY7" s="1133"/>
      <c r="CZ7" s="1133"/>
      <c r="DA7" s="1134"/>
      <c r="DB7" s="1132" t="s">
        <v>561</v>
      </c>
      <c r="DC7" s="1133"/>
      <c r="DD7" s="1133"/>
      <c r="DE7" s="1133"/>
      <c r="DF7" s="1134"/>
      <c r="DG7" s="1132" t="s">
        <v>561</v>
      </c>
      <c r="DH7" s="1133"/>
      <c r="DI7" s="1133"/>
      <c r="DJ7" s="1133"/>
      <c r="DK7" s="1134"/>
      <c r="DL7" s="1132" t="s">
        <v>561</v>
      </c>
      <c r="DM7" s="1133"/>
      <c r="DN7" s="1133"/>
      <c r="DO7" s="1133"/>
      <c r="DP7" s="1134"/>
      <c r="DQ7" s="1132" t="s">
        <v>561</v>
      </c>
      <c r="DR7" s="1133"/>
      <c r="DS7" s="1133"/>
      <c r="DT7" s="1133"/>
      <c r="DU7" s="1134"/>
      <c r="DV7" s="1135"/>
      <c r="DW7" s="1136"/>
      <c r="DX7" s="1136"/>
      <c r="DY7" s="1136"/>
      <c r="DZ7" s="1137"/>
      <c r="EA7" s="234"/>
    </row>
    <row r="8" spans="1:131" s="235" customFormat="1" ht="26.25" customHeight="1">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c r="A23" s="240" t="s">
        <v>376</v>
      </c>
      <c r="B23" s="973" t="s">
        <v>377</v>
      </c>
      <c r="C23" s="974"/>
      <c r="D23" s="974"/>
      <c r="E23" s="974"/>
      <c r="F23" s="974"/>
      <c r="G23" s="974"/>
      <c r="H23" s="974"/>
      <c r="I23" s="974"/>
      <c r="J23" s="974"/>
      <c r="K23" s="974"/>
      <c r="L23" s="974"/>
      <c r="M23" s="974"/>
      <c r="N23" s="974"/>
      <c r="O23" s="974"/>
      <c r="P23" s="984"/>
      <c r="Q23" s="1103">
        <v>16334</v>
      </c>
      <c r="R23" s="1097"/>
      <c r="S23" s="1097"/>
      <c r="T23" s="1097"/>
      <c r="U23" s="1097"/>
      <c r="V23" s="1097">
        <v>15305</v>
      </c>
      <c r="W23" s="1097"/>
      <c r="X23" s="1097"/>
      <c r="Y23" s="1097"/>
      <c r="Z23" s="1097"/>
      <c r="AA23" s="1097">
        <v>1029</v>
      </c>
      <c r="AB23" s="1097"/>
      <c r="AC23" s="1097"/>
      <c r="AD23" s="1097"/>
      <c r="AE23" s="1104"/>
      <c r="AF23" s="1105">
        <v>657</v>
      </c>
      <c r="AG23" s="1097"/>
      <c r="AH23" s="1097"/>
      <c r="AI23" s="1097"/>
      <c r="AJ23" s="1106"/>
      <c r="AK23" s="1107"/>
      <c r="AL23" s="1108"/>
      <c r="AM23" s="1108"/>
      <c r="AN23" s="1108"/>
      <c r="AO23" s="1108"/>
      <c r="AP23" s="1097">
        <v>17710</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c r="A24" s="1096" t="s">
        <v>378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c r="A25" s="1095" t="s">
        <v>379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c r="A26" s="1031" t="s">
        <v>357</v>
      </c>
      <c r="B26" s="1032"/>
      <c r="C26" s="1032"/>
      <c r="D26" s="1032"/>
      <c r="E26" s="1032"/>
      <c r="F26" s="1032"/>
      <c r="G26" s="1032"/>
      <c r="H26" s="1032"/>
      <c r="I26" s="1032"/>
      <c r="J26" s="1032"/>
      <c r="K26" s="1032"/>
      <c r="L26" s="1032"/>
      <c r="M26" s="1032"/>
      <c r="N26" s="1032"/>
      <c r="O26" s="1032"/>
      <c r="P26" s="1033"/>
      <c r="Q26" s="1037" t="s">
        <v>380</v>
      </c>
      <c r="R26" s="1038"/>
      <c r="S26" s="1038"/>
      <c r="T26" s="1038"/>
      <c r="U26" s="1039"/>
      <c r="V26" s="1037" t="s">
        <v>381</v>
      </c>
      <c r="W26" s="1038"/>
      <c r="X26" s="1038"/>
      <c r="Y26" s="1038"/>
      <c r="Z26" s="1039"/>
      <c r="AA26" s="1037" t="s">
        <v>382</v>
      </c>
      <c r="AB26" s="1038"/>
      <c r="AC26" s="1038"/>
      <c r="AD26" s="1038"/>
      <c r="AE26" s="1038"/>
      <c r="AF26" s="1091" t="s">
        <v>383</v>
      </c>
      <c r="AG26" s="1044"/>
      <c r="AH26" s="1044"/>
      <c r="AI26" s="1044"/>
      <c r="AJ26" s="1092"/>
      <c r="AK26" s="1038" t="s">
        <v>384</v>
      </c>
      <c r="AL26" s="1038"/>
      <c r="AM26" s="1038"/>
      <c r="AN26" s="1038"/>
      <c r="AO26" s="1039"/>
      <c r="AP26" s="1037" t="s">
        <v>385</v>
      </c>
      <c r="AQ26" s="1038"/>
      <c r="AR26" s="1038"/>
      <c r="AS26" s="1038"/>
      <c r="AT26" s="1039"/>
      <c r="AU26" s="1037" t="s">
        <v>386</v>
      </c>
      <c r="AV26" s="1038"/>
      <c r="AW26" s="1038"/>
      <c r="AX26" s="1038"/>
      <c r="AY26" s="1039"/>
      <c r="AZ26" s="1037" t="s">
        <v>387</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c r="A28" s="242">
        <v>1</v>
      </c>
      <c r="B28" s="1083" t="s">
        <v>388</v>
      </c>
      <c r="C28" s="1084"/>
      <c r="D28" s="1084"/>
      <c r="E28" s="1084"/>
      <c r="F28" s="1084"/>
      <c r="G28" s="1084"/>
      <c r="H28" s="1084"/>
      <c r="I28" s="1084"/>
      <c r="J28" s="1084"/>
      <c r="K28" s="1084"/>
      <c r="L28" s="1084"/>
      <c r="M28" s="1084"/>
      <c r="N28" s="1084"/>
      <c r="O28" s="1084"/>
      <c r="P28" s="1085"/>
      <c r="Q28" s="1086">
        <v>2413</v>
      </c>
      <c r="R28" s="1087"/>
      <c r="S28" s="1087"/>
      <c r="T28" s="1087"/>
      <c r="U28" s="1087"/>
      <c r="V28" s="1087">
        <v>2407</v>
      </c>
      <c r="W28" s="1087"/>
      <c r="X28" s="1087"/>
      <c r="Y28" s="1087"/>
      <c r="Z28" s="1087"/>
      <c r="AA28" s="1087">
        <v>6</v>
      </c>
      <c r="AB28" s="1087"/>
      <c r="AC28" s="1087"/>
      <c r="AD28" s="1087"/>
      <c r="AE28" s="1088"/>
      <c r="AF28" s="1089">
        <v>6</v>
      </c>
      <c r="AG28" s="1087"/>
      <c r="AH28" s="1087"/>
      <c r="AI28" s="1087"/>
      <c r="AJ28" s="1090"/>
      <c r="AK28" s="1078">
        <v>243</v>
      </c>
      <c r="AL28" s="1079"/>
      <c r="AM28" s="1079"/>
      <c r="AN28" s="1079"/>
      <c r="AO28" s="1079"/>
      <c r="AP28" s="1079">
        <v>44</v>
      </c>
      <c r="AQ28" s="1079"/>
      <c r="AR28" s="1079"/>
      <c r="AS28" s="1079"/>
      <c r="AT28" s="1079"/>
      <c r="AU28" s="1079">
        <v>6</v>
      </c>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c r="A29" s="242">
        <v>2</v>
      </c>
      <c r="B29" s="1066" t="s">
        <v>389</v>
      </c>
      <c r="C29" s="1067"/>
      <c r="D29" s="1067"/>
      <c r="E29" s="1067"/>
      <c r="F29" s="1067"/>
      <c r="G29" s="1067"/>
      <c r="H29" s="1067"/>
      <c r="I29" s="1067"/>
      <c r="J29" s="1067"/>
      <c r="K29" s="1067"/>
      <c r="L29" s="1067"/>
      <c r="M29" s="1067"/>
      <c r="N29" s="1067"/>
      <c r="O29" s="1067"/>
      <c r="P29" s="1068"/>
      <c r="Q29" s="1074">
        <v>320</v>
      </c>
      <c r="R29" s="1075"/>
      <c r="S29" s="1075"/>
      <c r="T29" s="1075"/>
      <c r="U29" s="1075"/>
      <c r="V29" s="1075">
        <v>314</v>
      </c>
      <c r="W29" s="1075"/>
      <c r="X29" s="1075"/>
      <c r="Y29" s="1075"/>
      <c r="Z29" s="1075"/>
      <c r="AA29" s="1075">
        <v>6</v>
      </c>
      <c r="AB29" s="1075"/>
      <c r="AC29" s="1075"/>
      <c r="AD29" s="1075"/>
      <c r="AE29" s="1076"/>
      <c r="AF29" s="1071">
        <v>6</v>
      </c>
      <c r="AG29" s="1072"/>
      <c r="AH29" s="1072"/>
      <c r="AI29" s="1072"/>
      <c r="AJ29" s="1073"/>
      <c r="AK29" s="1016">
        <v>80</v>
      </c>
      <c r="AL29" s="1007"/>
      <c r="AM29" s="1007"/>
      <c r="AN29" s="1007"/>
      <c r="AO29" s="1007"/>
      <c r="AP29" s="1007" t="s">
        <v>561</v>
      </c>
      <c r="AQ29" s="1007"/>
      <c r="AR29" s="1007"/>
      <c r="AS29" s="1007"/>
      <c r="AT29" s="1007"/>
      <c r="AU29" s="1007" t="s">
        <v>561</v>
      </c>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c r="A30" s="242">
        <v>3</v>
      </c>
      <c r="B30" s="1066" t="s">
        <v>390</v>
      </c>
      <c r="C30" s="1067"/>
      <c r="D30" s="1067"/>
      <c r="E30" s="1067"/>
      <c r="F30" s="1067"/>
      <c r="G30" s="1067"/>
      <c r="H30" s="1067"/>
      <c r="I30" s="1067"/>
      <c r="J30" s="1067"/>
      <c r="K30" s="1067"/>
      <c r="L30" s="1067"/>
      <c r="M30" s="1067"/>
      <c r="N30" s="1067"/>
      <c r="O30" s="1067"/>
      <c r="P30" s="1068"/>
      <c r="Q30" s="1074">
        <v>2414</v>
      </c>
      <c r="R30" s="1075"/>
      <c r="S30" s="1075"/>
      <c r="T30" s="1075"/>
      <c r="U30" s="1075"/>
      <c r="V30" s="1075">
        <v>2353</v>
      </c>
      <c r="W30" s="1075"/>
      <c r="X30" s="1075"/>
      <c r="Y30" s="1075"/>
      <c r="Z30" s="1075"/>
      <c r="AA30" s="1075">
        <v>61</v>
      </c>
      <c r="AB30" s="1075"/>
      <c r="AC30" s="1075"/>
      <c r="AD30" s="1075"/>
      <c r="AE30" s="1076"/>
      <c r="AF30" s="1071">
        <v>61</v>
      </c>
      <c r="AG30" s="1072"/>
      <c r="AH30" s="1072"/>
      <c r="AI30" s="1072"/>
      <c r="AJ30" s="1073"/>
      <c r="AK30" s="1016">
        <v>404</v>
      </c>
      <c r="AL30" s="1007"/>
      <c r="AM30" s="1007"/>
      <c r="AN30" s="1007"/>
      <c r="AO30" s="1007"/>
      <c r="AP30" s="1007" t="s">
        <v>561</v>
      </c>
      <c r="AQ30" s="1007"/>
      <c r="AR30" s="1007"/>
      <c r="AS30" s="1007"/>
      <c r="AT30" s="1007"/>
      <c r="AU30" s="1007" t="s">
        <v>561</v>
      </c>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c r="A31" s="242">
        <v>4</v>
      </c>
      <c r="B31" s="1066" t="s">
        <v>391</v>
      </c>
      <c r="C31" s="1067"/>
      <c r="D31" s="1067"/>
      <c r="E31" s="1067"/>
      <c r="F31" s="1067"/>
      <c r="G31" s="1067"/>
      <c r="H31" s="1067"/>
      <c r="I31" s="1067"/>
      <c r="J31" s="1067"/>
      <c r="K31" s="1067"/>
      <c r="L31" s="1067"/>
      <c r="M31" s="1067"/>
      <c r="N31" s="1067"/>
      <c r="O31" s="1067"/>
      <c r="P31" s="1068"/>
      <c r="Q31" s="1074">
        <v>1366</v>
      </c>
      <c r="R31" s="1075"/>
      <c r="S31" s="1075"/>
      <c r="T31" s="1075"/>
      <c r="U31" s="1075"/>
      <c r="V31" s="1075">
        <v>1407</v>
      </c>
      <c r="W31" s="1075"/>
      <c r="X31" s="1075"/>
      <c r="Y31" s="1075"/>
      <c r="Z31" s="1075"/>
      <c r="AA31" s="1075">
        <v>-41</v>
      </c>
      <c r="AB31" s="1075"/>
      <c r="AC31" s="1075"/>
      <c r="AD31" s="1075"/>
      <c r="AE31" s="1076"/>
      <c r="AF31" s="1071">
        <v>19</v>
      </c>
      <c r="AG31" s="1072"/>
      <c r="AH31" s="1072"/>
      <c r="AI31" s="1072"/>
      <c r="AJ31" s="1073"/>
      <c r="AK31" s="1016">
        <v>346</v>
      </c>
      <c r="AL31" s="1007"/>
      <c r="AM31" s="1007"/>
      <c r="AN31" s="1007"/>
      <c r="AO31" s="1007"/>
      <c r="AP31" s="1007">
        <v>1354</v>
      </c>
      <c r="AQ31" s="1007"/>
      <c r="AR31" s="1007"/>
      <c r="AS31" s="1007"/>
      <c r="AT31" s="1007"/>
      <c r="AU31" s="1007">
        <v>814</v>
      </c>
      <c r="AV31" s="1007"/>
      <c r="AW31" s="1007"/>
      <c r="AX31" s="1007"/>
      <c r="AY31" s="1007"/>
      <c r="AZ31" s="1077"/>
      <c r="BA31" s="1077"/>
      <c r="BB31" s="1077"/>
      <c r="BC31" s="1077"/>
      <c r="BD31" s="1077"/>
      <c r="BE31" s="1008" t="s">
        <v>392</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c r="A32" s="242">
        <v>5</v>
      </c>
      <c r="B32" s="1066" t="s">
        <v>393</v>
      </c>
      <c r="C32" s="1067"/>
      <c r="D32" s="1067"/>
      <c r="E32" s="1067"/>
      <c r="F32" s="1067"/>
      <c r="G32" s="1067"/>
      <c r="H32" s="1067"/>
      <c r="I32" s="1067"/>
      <c r="J32" s="1067"/>
      <c r="K32" s="1067"/>
      <c r="L32" s="1067"/>
      <c r="M32" s="1067"/>
      <c r="N32" s="1067"/>
      <c r="O32" s="1067"/>
      <c r="P32" s="1068"/>
      <c r="Q32" s="1074">
        <v>504</v>
      </c>
      <c r="R32" s="1075"/>
      <c r="S32" s="1075"/>
      <c r="T32" s="1075"/>
      <c r="U32" s="1075"/>
      <c r="V32" s="1075">
        <v>603</v>
      </c>
      <c r="W32" s="1075"/>
      <c r="X32" s="1075"/>
      <c r="Y32" s="1075"/>
      <c r="Z32" s="1075"/>
      <c r="AA32" s="1075">
        <v>-99</v>
      </c>
      <c r="AB32" s="1075"/>
      <c r="AC32" s="1075"/>
      <c r="AD32" s="1075"/>
      <c r="AE32" s="1076"/>
      <c r="AF32" s="1071">
        <v>16</v>
      </c>
      <c r="AG32" s="1072"/>
      <c r="AH32" s="1072"/>
      <c r="AI32" s="1072"/>
      <c r="AJ32" s="1073"/>
      <c r="AK32" s="1016">
        <v>137</v>
      </c>
      <c r="AL32" s="1007"/>
      <c r="AM32" s="1007"/>
      <c r="AN32" s="1007"/>
      <c r="AO32" s="1007"/>
      <c r="AP32" s="1007">
        <v>2605</v>
      </c>
      <c r="AQ32" s="1007"/>
      <c r="AR32" s="1007"/>
      <c r="AS32" s="1007"/>
      <c r="AT32" s="1007"/>
      <c r="AU32" s="1007">
        <v>625</v>
      </c>
      <c r="AV32" s="1007"/>
      <c r="AW32" s="1007"/>
      <c r="AX32" s="1007"/>
      <c r="AY32" s="1007"/>
      <c r="AZ32" s="1077"/>
      <c r="BA32" s="1077"/>
      <c r="BB32" s="1077"/>
      <c r="BC32" s="1077"/>
      <c r="BD32" s="1077"/>
      <c r="BE32" s="1008" t="s">
        <v>392</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c r="A33" s="242">
        <v>6</v>
      </c>
      <c r="B33" s="1066" t="s">
        <v>394</v>
      </c>
      <c r="C33" s="1067"/>
      <c r="D33" s="1067"/>
      <c r="E33" s="1067"/>
      <c r="F33" s="1067"/>
      <c r="G33" s="1067"/>
      <c r="H33" s="1067"/>
      <c r="I33" s="1067"/>
      <c r="J33" s="1067"/>
      <c r="K33" s="1067"/>
      <c r="L33" s="1067"/>
      <c r="M33" s="1067"/>
      <c r="N33" s="1067"/>
      <c r="O33" s="1067"/>
      <c r="P33" s="1068"/>
      <c r="Q33" s="1074">
        <v>1510</v>
      </c>
      <c r="R33" s="1075"/>
      <c r="S33" s="1075"/>
      <c r="T33" s="1075"/>
      <c r="U33" s="1075"/>
      <c r="V33" s="1075">
        <v>1138</v>
      </c>
      <c r="W33" s="1075"/>
      <c r="X33" s="1075"/>
      <c r="Y33" s="1075"/>
      <c r="Z33" s="1075"/>
      <c r="AA33" s="1075">
        <v>372</v>
      </c>
      <c r="AB33" s="1075"/>
      <c r="AC33" s="1075"/>
      <c r="AD33" s="1075"/>
      <c r="AE33" s="1076"/>
      <c r="AF33" s="1071">
        <v>85</v>
      </c>
      <c r="AG33" s="1072"/>
      <c r="AH33" s="1072"/>
      <c r="AI33" s="1072"/>
      <c r="AJ33" s="1073"/>
      <c r="AK33" s="1016">
        <v>983</v>
      </c>
      <c r="AL33" s="1007"/>
      <c r="AM33" s="1007"/>
      <c r="AN33" s="1007"/>
      <c r="AO33" s="1007"/>
      <c r="AP33" s="1007">
        <v>9683</v>
      </c>
      <c r="AQ33" s="1007"/>
      <c r="AR33" s="1007"/>
      <c r="AS33" s="1007"/>
      <c r="AT33" s="1007"/>
      <c r="AU33" s="1007">
        <v>6662</v>
      </c>
      <c r="AV33" s="1007"/>
      <c r="AW33" s="1007"/>
      <c r="AX33" s="1007"/>
      <c r="AY33" s="1007"/>
      <c r="AZ33" s="1077"/>
      <c r="BA33" s="1077"/>
      <c r="BB33" s="1077"/>
      <c r="BC33" s="1077"/>
      <c r="BD33" s="1077"/>
      <c r="BE33" s="1008" t="s">
        <v>392</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c r="A34" s="242">
        <v>7</v>
      </c>
      <c r="B34" s="1066" t="s">
        <v>395</v>
      </c>
      <c r="C34" s="1067"/>
      <c r="D34" s="1067"/>
      <c r="E34" s="1067"/>
      <c r="F34" s="1067"/>
      <c r="G34" s="1067"/>
      <c r="H34" s="1067"/>
      <c r="I34" s="1067"/>
      <c r="J34" s="1067"/>
      <c r="K34" s="1067"/>
      <c r="L34" s="1067"/>
      <c r="M34" s="1067"/>
      <c r="N34" s="1067"/>
      <c r="O34" s="1067"/>
      <c r="P34" s="1068"/>
      <c r="Q34" s="1074">
        <v>6</v>
      </c>
      <c r="R34" s="1075"/>
      <c r="S34" s="1075"/>
      <c r="T34" s="1075"/>
      <c r="U34" s="1075"/>
      <c r="V34" s="1075">
        <v>21</v>
      </c>
      <c r="W34" s="1075"/>
      <c r="X34" s="1075"/>
      <c r="Y34" s="1075"/>
      <c r="Z34" s="1075"/>
      <c r="AA34" s="1075">
        <v>-15</v>
      </c>
      <c r="AB34" s="1075"/>
      <c r="AC34" s="1075"/>
      <c r="AD34" s="1075"/>
      <c r="AE34" s="1076"/>
      <c r="AF34" s="1071">
        <v>1</v>
      </c>
      <c r="AG34" s="1072"/>
      <c r="AH34" s="1072"/>
      <c r="AI34" s="1072"/>
      <c r="AJ34" s="1073"/>
      <c r="AK34" s="1016">
        <v>0</v>
      </c>
      <c r="AL34" s="1007"/>
      <c r="AM34" s="1007"/>
      <c r="AN34" s="1007"/>
      <c r="AO34" s="1007"/>
      <c r="AP34" s="1007">
        <v>0</v>
      </c>
      <c r="AQ34" s="1007"/>
      <c r="AR34" s="1007"/>
      <c r="AS34" s="1007"/>
      <c r="AT34" s="1007"/>
      <c r="AU34" s="1007" t="s">
        <v>561</v>
      </c>
      <c r="AV34" s="1007"/>
      <c r="AW34" s="1007"/>
      <c r="AX34" s="1007"/>
      <c r="AY34" s="1007"/>
      <c r="AZ34" s="1077"/>
      <c r="BA34" s="1077"/>
      <c r="BB34" s="1077"/>
      <c r="BC34" s="1077"/>
      <c r="BD34" s="1077"/>
      <c r="BE34" s="1008" t="s">
        <v>392</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c r="A35" s="242">
        <v>8</v>
      </c>
      <c r="B35" s="1066" t="s">
        <v>396</v>
      </c>
      <c r="C35" s="1067"/>
      <c r="D35" s="1067"/>
      <c r="E35" s="1067"/>
      <c r="F35" s="1067"/>
      <c r="G35" s="1067"/>
      <c r="H35" s="1067"/>
      <c r="I35" s="1067"/>
      <c r="J35" s="1067"/>
      <c r="K35" s="1067"/>
      <c r="L35" s="1067"/>
      <c r="M35" s="1067"/>
      <c r="N35" s="1067"/>
      <c r="O35" s="1067"/>
      <c r="P35" s="1068"/>
      <c r="Q35" s="1074">
        <v>0</v>
      </c>
      <c r="R35" s="1075"/>
      <c r="S35" s="1075"/>
      <c r="T35" s="1075"/>
      <c r="U35" s="1075"/>
      <c r="V35" s="1075">
        <v>0</v>
      </c>
      <c r="W35" s="1075"/>
      <c r="X35" s="1075"/>
      <c r="Y35" s="1075"/>
      <c r="Z35" s="1075"/>
      <c r="AA35" s="1075">
        <v>0</v>
      </c>
      <c r="AB35" s="1075"/>
      <c r="AC35" s="1075"/>
      <c r="AD35" s="1075"/>
      <c r="AE35" s="1076"/>
      <c r="AF35" s="1071" t="s">
        <v>122</v>
      </c>
      <c r="AG35" s="1072"/>
      <c r="AH35" s="1072"/>
      <c r="AI35" s="1072"/>
      <c r="AJ35" s="1073"/>
      <c r="AK35" s="1016">
        <v>0</v>
      </c>
      <c r="AL35" s="1007"/>
      <c r="AM35" s="1007"/>
      <c r="AN35" s="1007"/>
      <c r="AO35" s="1007"/>
      <c r="AP35" s="1007">
        <v>0</v>
      </c>
      <c r="AQ35" s="1007"/>
      <c r="AR35" s="1007"/>
      <c r="AS35" s="1007"/>
      <c r="AT35" s="1007"/>
      <c r="AU35" s="1007" t="s">
        <v>561</v>
      </c>
      <c r="AV35" s="1007"/>
      <c r="AW35" s="1007"/>
      <c r="AX35" s="1007"/>
      <c r="AY35" s="1007"/>
      <c r="AZ35" s="1077"/>
      <c r="BA35" s="1077"/>
      <c r="BB35" s="1077"/>
      <c r="BC35" s="1077"/>
      <c r="BD35" s="1077"/>
      <c r="BE35" s="1008" t="s">
        <v>397</v>
      </c>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398</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c r="A63" s="240" t="s">
        <v>376</v>
      </c>
      <c r="B63" s="973" t="s">
        <v>399</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195</v>
      </c>
      <c r="AG63" s="995"/>
      <c r="AH63" s="995"/>
      <c r="AI63" s="995"/>
      <c r="AJ63" s="1058"/>
      <c r="AK63" s="1059"/>
      <c r="AL63" s="999"/>
      <c r="AM63" s="999"/>
      <c r="AN63" s="999"/>
      <c r="AO63" s="999"/>
      <c r="AP63" s="995">
        <v>13686</v>
      </c>
      <c r="AQ63" s="995"/>
      <c r="AR63" s="995"/>
      <c r="AS63" s="995"/>
      <c r="AT63" s="995"/>
      <c r="AU63" s="995">
        <v>8107</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c r="A66" s="1031" t="s">
        <v>401</v>
      </c>
      <c r="B66" s="1032"/>
      <c r="C66" s="1032"/>
      <c r="D66" s="1032"/>
      <c r="E66" s="1032"/>
      <c r="F66" s="1032"/>
      <c r="G66" s="1032"/>
      <c r="H66" s="1032"/>
      <c r="I66" s="1032"/>
      <c r="J66" s="1032"/>
      <c r="K66" s="1032"/>
      <c r="L66" s="1032"/>
      <c r="M66" s="1032"/>
      <c r="N66" s="1032"/>
      <c r="O66" s="1032"/>
      <c r="P66" s="1033"/>
      <c r="Q66" s="1037" t="s">
        <v>380</v>
      </c>
      <c r="R66" s="1038"/>
      <c r="S66" s="1038"/>
      <c r="T66" s="1038"/>
      <c r="U66" s="1039"/>
      <c r="V66" s="1037" t="s">
        <v>381</v>
      </c>
      <c r="W66" s="1038"/>
      <c r="X66" s="1038"/>
      <c r="Y66" s="1038"/>
      <c r="Z66" s="1039"/>
      <c r="AA66" s="1037" t="s">
        <v>382</v>
      </c>
      <c r="AB66" s="1038"/>
      <c r="AC66" s="1038"/>
      <c r="AD66" s="1038"/>
      <c r="AE66" s="1039"/>
      <c r="AF66" s="1043" t="s">
        <v>383</v>
      </c>
      <c r="AG66" s="1044"/>
      <c r="AH66" s="1044"/>
      <c r="AI66" s="1044"/>
      <c r="AJ66" s="1045"/>
      <c r="AK66" s="1037" t="s">
        <v>384</v>
      </c>
      <c r="AL66" s="1032"/>
      <c r="AM66" s="1032"/>
      <c r="AN66" s="1032"/>
      <c r="AO66" s="1033"/>
      <c r="AP66" s="1037" t="s">
        <v>385</v>
      </c>
      <c r="AQ66" s="1038"/>
      <c r="AR66" s="1038"/>
      <c r="AS66" s="1038"/>
      <c r="AT66" s="1039"/>
      <c r="AU66" s="1037" t="s">
        <v>402</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c r="A68" s="236">
        <v>1</v>
      </c>
      <c r="B68" s="1021" t="s">
        <v>553</v>
      </c>
      <c r="C68" s="1022"/>
      <c r="D68" s="1022"/>
      <c r="E68" s="1022"/>
      <c r="F68" s="1022"/>
      <c r="G68" s="1022"/>
      <c r="H68" s="1022"/>
      <c r="I68" s="1022"/>
      <c r="J68" s="1022"/>
      <c r="K68" s="1022"/>
      <c r="L68" s="1022"/>
      <c r="M68" s="1022"/>
      <c r="N68" s="1022"/>
      <c r="O68" s="1022"/>
      <c r="P68" s="1023"/>
      <c r="Q68" s="1024">
        <v>8567</v>
      </c>
      <c r="R68" s="1018"/>
      <c r="S68" s="1018"/>
      <c r="T68" s="1018"/>
      <c r="U68" s="1018"/>
      <c r="V68" s="1018">
        <v>9348</v>
      </c>
      <c r="W68" s="1018"/>
      <c r="X68" s="1018"/>
      <c r="Y68" s="1018"/>
      <c r="Z68" s="1018"/>
      <c r="AA68" s="1018">
        <v>-781</v>
      </c>
      <c r="AB68" s="1018"/>
      <c r="AC68" s="1018"/>
      <c r="AD68" s="1018"/>
      <c r="AE68" s="1018"/>
      <c r="AF68" s="1018">
        <v>1535</v>
      </c>
      <c r="AG68" s="1018"/>
      <c r="AH68" s="1018"/>
      <c r="AI68" s="1018"/>
      <c r="AJ68" s="1018"/>
      <c r="AK68" s="1018" t="s">
        <v>561</v>
      </c>
      <c r="AL68" s="1018"/>
      <c r="AM68" s="1018"/>
      <c r="AN68" s="1018"/>
      <c r="AO68" s="1018"/>
      <c r="AP68" s="1018">
        <v>4974</v>
      </c>
      <c r="AQ68" s="1018"/>
      <c r="AR68" s="1018"/>
      <c r="AS68" s="1018"/>
      <c r="AT68" s="1018"/>
      <c r="AU68" s="1018">
        <v>80</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c r="A69" s="238">
        <v>2</v>
      </c>
      <c r="B69" s="1010" t="s">
        <v>554</v>
      </c>
      <c r="C69" s="1011"/>
      <c r="D69" s="1011"/>
      <c r="E69" s="1011"/>
      <c r="F69" s="1011"/>
      <c r="G69" s="1011"/>
      <c r="H69" s="1011"/>
      <c r="I69" s="1011"/>
      <c r="J69" s="1011"/>
      <c r="K69" s="1011"/>
      <c r="L69" s="1011"/>
      <c r="M69" s="1011"/>
      <c r="N69" s="1011"/>
      <c r="O69" s="1011"/>
      <c r="P69" s="1012"/>
      <c r="Q69" s="1013">
        <v>812</v>
      </c>
      <c r="R69" s="1007"/>
      <c r="S69" s="1007"/>
      <c r="T69" s="1007"/>
      <c r="U69" s="1007"/>
      <c r="V69" s="1007">
        <v>755</v>
      </c>
      <c r="W69" s="1007"/>
      <c r="X69" s="1007"/>
      <c r="Y69" s="1007"/>
      <c r="Z69" s="1007"/>
      <c r="AA69" s="1007">
        <v>57</v>
      </c>
      <c r="AB69" s="1007"/>
      <c r="AC69" s="1007"/>
      <c r="AD69" s="1007"/>
      <c r="AE69" s="1007"/>
      <c r="AF69" s="1007">
        <v>56</v>
      </c>
      <c r="AG69" s="1007"/>
      <c r="AH69" s="1007"/>
      <c r="AI69" s="1007"/>
      <c r="AJ69" s="1007"/>
      <c r="AK69" s="1007" t="s">
        <v>561</v>
      </c>
      <c r="AL69" s="1007"/>
      <c r="AM69" s="1007"/>
      <c r="AN69" s="1007"/>
      <c r="AO69" s="1007"/>
      <c r="AP69" s="1007" t="s">
        <v>561</v>
      </c>
      <c r="AQ69" s="1007"/>
      <c r="AR69" s="1007"/>
      <c r="AS69" s="1007"/>
      <c r="AT69" s="1007"/>
      <c r="AU69" s="1007" t="s">
        <v>561</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c r="A70" s="238">
        <v>3</v>
      </c>
      <c r="B70" s="1010" t="s">
        <v>555</v>
      </c>
      <c r="C70" s="1011"/>
      <c r="D70" s="1011"/>
      <c r="E70" s="1011"/>
      <c r="F70" s="1011"/>
      <c r="G70" s="1011"/>
      <c r="H70" s="1011"/>
      <c r="I70" s="1011"/>
      <c r="J70" s="1011"/>
      <c r="K70" s="1011"/>
      <c r="L70" s="1011"/>
      <c r="M70" s="1011"/>
      <c r="N70" s="1011"/>
      <c r="O70" s="1011"/>
      <c r="P70" s="1012"/>
      <c r="Q70" s="1013">
        <v>921</v>
      </c>
      <c r="R70" s="1007"/>
      <c r="S70" s="1007"/>
      <c r="T70" s="1007"/>
      <c r="U70" s="1007"/>
      <c r="V70" s="1007">
        <v>909</v>
      </c>
      <c r="W70" s="1007"/>
      <c r="X70" s="1007"/>
      <c r="Y70" s="1007"/>
      <c r="Z70" s="1007"/>
      <c r="AA70" s="1007">
        <v>12</v>
      </c>
      <c r="AB70" s="1007"/>
      <c r="AC70" s="1007"/>
      <c r="AD70" s="1007"/>
      <c r="AE70" s="1007"/>
      <c r="AF70" s="1007">
        <v>10</v>
      </c>
      <c r="AG70" s="1007"/>
      <c r="AH70" s="1007"/>
      <c r="AI70" s="1007"/>
      <c r="AJ70" s="1007"/>
      <c r="AK70" s="1007" t="s">
        <v>561</v>
      </c>
      <c r="AL70" s="1007"/>
      <c r="AM70" s="1007"/>
      <c r="AN70" s="1007"/>
      <c r="AO70" s="1007"/>
      <c r="AP70" s="1007">
        <v>16</v>
      </c>
      <c r="AQ70" s="1007"/>
      <c r="AR70" s="1007"/>
      <c r="AS70" s="1007"/>
      <c r="AT70" s="1007"/>
      <c r="AU70" s="1007">
        <v>9</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c r="A71" s="238">
        <v>4</v>
      </c>
      <c r="B71" s="1010" t="s">
        <v>556</v>
      </c>
      <c r="C71" s="1011"/>
      <c r="D71" s="1011"/>
      <c r="E71" s="1011"/>
      <c r="F71" s="1011"/>
      <c r="G71" s="1011"/>
      <c r="H71" s="1011"/>
      <c r="I71" s="1011"/>
      <c r="J71" s="1011"/>
      <c r="K71" s="1011"/>
      <c r="L71" s="1011"/>
      <c r="M71" s="1011"/>
      <c r="N71" s="1011"/>
      <c r="O71" s="1011"/>
      <c r="P71" s="1012"/>
      <c r="Q71" s="1013">
        <v>114</v>
      </c>
      <c r="R71" s="1007"/>
      <c r="S71" s="1007"/>
      <c r="T71" s="1007"/>
      <c r="U71" s="1007"/>
      <c r="V71" s="1007">
        <v>111</v>
      </c>
      <c r="W71" s="1007"/>
      <c r="X71" s="1007"/>
      <c r="Y71" s="1007"/>
      <c r="Z71" s="1007"/>
      <c r="AA71" s="1007">
        <v>3</v>
      </c>
      <c r="AB71" s="1007"/>
      <c r="AC71" s="1007"/>
      <c r="AD71" s="1007"/>
      <c r="AE71" s="1007"/>
      <c r="AF71" s="1007">
        <v>3</v>
      </c>
      <c r="AG71" s="1007"/>
      <c r="AH71" s="1007"/>
      <c r="AI71" s="1007"/>
      <c r="AJ71" s="1007"/>
      <c r="AK71" s="1007" t="s">
        <v>561</v>
      </c>
      <c r="AL71" s="1007"/>
      <c r="AM71" s="1007"/>
      <c r="AN71" s="1007"/>
      <c r="AO71" s="1007"/>
      <c r="AP71" s="1007" t="s">
        <v>561</v>
      </c>
      <c r="AQ71" s="1007"/>
      <c r="AR71" s="1007"/>
      <c r="AS71" s="1007"/>
      <c r="AT71" s="1007"/>
      <c r="AU71" s="1007" t="s">
        <v>561</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c r="A72" s="238">
        <v>5</v>
      </c>
      <c r="B72" s="1010" t="s">
        <v>557</v>
      </c>
      <c r="C72" s="1011"/>
      <c r="D72" s="1011"/>
      <c r="E72" s="1011"/>
      <c r="F72" s="1011"/>
      <c r="G72" s="1011"/>
      <c r="H72" s="1011"/>
      <c r="I72" s="1011"/>
      <c r="J72" s="1011"/>
      <c r="K72" s="1011"/>
      <c r="L72" s="1011"/>
      <c r="M72" s="1011"/>
      <c r="N72" s="1011"/>
      <c r="O72" s="1011"/>
      <c r="P72" s="1012"/>
      <c r="Q72" s="1013">
        <v>11414</v>
      </c>
      <c r="R72" s="1007"/>
      <c r="S72" s="1007"/>
      <c r="T72" s="1007"/>
      <c r="U72" s="1007"/>
      <c r="V72" s="1007">
        <v>7873</v>
      </c>
      <c r="W72" s="1007"/>
      <c r="X72" s="1007"/>
      <c r="Y72" s="1007"/>
      <c r="Z72" s="1007"/>
      <c r="AA72" s="1007">
        <v>3541</v>
      </c>
      <c r="AB72" s="1007"/>
      <c r="AC72" s="1007"/>
      <c r="AD72" s="1007"/>
      <c r="AE72" s="1007"/>
      <c r="AF72" s="1007">
        <v>3541</v>
      </c>
      <c r="AG72" s="1007"/>
      <c r="AH72" s="1007"/>
      <c r="AI72" s="1007"/>
      <c r="AJ72" s="1007"/>
      <c r="AK72" s="1007" t="s">
        <v>561</v>
      </c>
      <c r="AL72" s="1007"/>
      <c r="AM72" s="1007"/>
      <c r="AN72" s="1007"/>
      <c r="AO72" s="1007"/>
      <c r="AP72" s="1007" t="s">
        <v>561</v>
      </c>
      <c r="AQ72" s="1007"/>
      <c r="AR72" s="1007"/>
      <c r="AS72" s="1007"/>
      <c r="AT72" s="1007"/>
      <c r="AU72" s="1007" t="s">
        <v>561</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c r="A73" s="238">
        <v>6</v>
      </c>
      <c r="B73" s="1010" t="s">
        <v>558</v>
      </c>
      <c r="C73" s="1011"/>
      <c r="D73" s="1011"/>
      <c r="E73" s="1011"/>
      <c r="F73" s="1011"/>
      <c r="G73" s="1011"/>
      <c r="H73" s="1011"/>
      <c r="I73" s="1011"/>
      <c r="J73" s="1011"/>
      <c r="K73" s="1011"/>
      <c r="L73" s="1011"/>
      <c r="M73" s="1011"/>
      <c r="N73" s="1011"/>
      <c r="O73" s="1011"/>
      <c r="P73" s="1012"/>
      <c r="Q73" s="1013">
        <v>12</v>
      </c>
      <c r="R73" s="1007"/>
      <c r="S73" s="1007"/>
      <c r="T73" s="1007"/>
      <c r="U73" s="1007"/>
      <c r="V73" s="1007">
        <v>11</v>
      </c>
      <c r="W73" s="1007"/>
      <c r="X73" s="1007"/>
      <c r="Y73" s="1007"/>
      <c r="Z73" s="1007"/>
      <c r="AA73" s="1007">
        <v>1</v>
      </c>
      <c r="AB73" s="1007"/>
      <c r="AC73" s="1007"/>
      <c r="AD73" s="1007"/>
      <c r="AE73" s="1007"/>
      <c r="AF73" s="1007">
        <v>1</v>
      </c>
      <c r="AG73" s="1007"/>
      <c r="AH73" s="1007"/>
      <c r="AI73" s="1007"/>
      <c r="AJ73" s="1007"/>
      <c r="AK73" s="1007" t="s">
        <v>561</v>
      </c>
      <c r="AL73" s="1007"/>
      <c r="AM73" s="1007"/>
      <c r="AN73" s="1007"/>
      <c r="AO73" s="1007"/>
      <c r="AP73" s="1007" t="s">
        <v>561</v>
      </c>
      <c r="AQ73" s="1007"/>
      <c r="AR73" s="1007"/>
      <c r="AS73" s="1007"/>
      <c r="AT73" s="1007"/>
      <c r="AU73" s="1007" t="s">
        <v>561</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c r="A74" s="238">
        <v>7</v>
      </c>
      <c r="B74" s="1010" t="s">
        <v>559</v>
      </c>
      <c r="C74" s="1011"/>
      <c r="D74" s="1011"/>
      <c r="E74" s="1011"/>
      <c r="F74" s="1011"/>
      <c r="G74" s="1011"/>
      <c r="H74" s="1011"/>
      <c r="I74" s="1011"/>
      <c r="J74" s="1011"/>
      <c r="K74" s="1011"/>
      <c r="L74" s="1011"/>
      <c r="M74" s="1011"/>
      <c r="N74" s="1011"/>
      <c r="O74" s="1011"/>
      <c r="P74" s="1012"/>
      <c r="Q74" s="1013">
        <v>684</v>
      </c>
      <c r="R74" s="1007"/>
      <c r="S74" s="1007"/>
      <c r="T74" s="1007"/>
      <c r="U74" s="1007"/>
      <c r="V74" s="1007">
        <v>181</v>
      </c>
      <c r="W74" s="1007"/>
      <c r="X74" s="1007"/>
      <c r="Y74" s="1007"/>
      <c r="Z74" s="1007"/>
      <c r="AA74" s="1007">
        <v>503</v>
      </c>
      <c r="AB74" s="1007"/>
      <c r="AC74" s="1007"/>
      <c r="AD74" s="1007"/>
      <c r="AE74" s="1007"/>
      <c r="AF74" s="1007">
        <v>503</v>
      </c>
      <c r="AG74" s="1007"/>
      <c r="AH74" s="1007"/>
      <c r="AI74" s="1007"/>
      <c r="AJ74" s="1007"/>
      <c r="AK74" s="1007" t="s">
        <v>561</v>
      </c>
      <c r="AL74" s="1007"/>
      <c r="AM74" s="1007"/>
      <c r="AN74" s="1007"/>
      <c r="AO74" s="1007"/>
      <c r="AP74" s="1007" t="s">
        <v>561</v>
      </c>
      <c r="AQ74" s="1007"/>
      <c r="AR74" s="1007"/>
      <c r="AS74" s="1007"/>
      <c r="AT74" s="1007"/>
      <c r="AU74" s="1007" t="s">
        <v>561</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c r="A75" s="238">
        <v>8</v>
      </c>
      <c r="B75" s="1010" t="s">
        <v>560</v>
      </c>
      <c r="C75" s="1011"/>
      <c r="D75" s="1011"/>
      <c r="E75" s="1011"/>
      <c r="F75" s="1011"/>
      <c r="G75" s="1011"/>
      <c r="H75" s="1011"/>
      <c r="I75" s="1011"/>
      <c r="J75" s="1011"/>
      <c r="K75" s="1011"/>
      <c r="L75" s="1011"/>
      <c r="M75" s="1011"/>
      <c r="N75" s="1011"/>
      <c r="O75" s="1011"/>
      <c r="P75" s="1012"/>
      <c r="Q75" s="1014">
        <v>871279</v>
      </c>
      <c r="R75" s="1015"/>
      <c r="S75" s="1015"/>
      <c r="T75" s="1015"/>
      <c r="U75" s="1016"/>
      <c r="V75" s="1017">
        <v>850651</v>
      </c>
      <c r="W75" s="1015"/>
      <c r="X75" s="1015"/>
      <c r="Y75" s="1015"/>
      <c r="Z75" s="1016"/>
      <c r="AA75" s="1017">
        <v>20628</v>
      </c>
      <c r="AB75" s="1015"/>
      <c r="AC75" s="1015"/>
      <c r="AD75" s="1015"/>
      <c r="AE75" s="1016"/>
      <c r="AF75" s="1017">
        <v>20628</v>
      </c>
      <c r="AG75" s="1015"/>
      <c r="AH75" s="1015"/>
      <c r="AI75" s="1015"/>
      <c r="AJ75" s="1016"/>
      <c r="AK75" s="1017">
        <v>10502</v>
      </c>
      <c r="AL75" s="1015"/>
      <c r="AM75" s="1015"/>
      <c r="AN75" s="1015"/>
      <c r="AO75" s="1016"/>
      <c r="AP75" s="1017" t="s">
        <v>561</v>
      </c>
      <c r="AQ75" s="1015"/>
      <c r="AR75" s="1015"/>
      <c r="AS75" s="1015"/>
      <c r="AT75" s="1016"/>
      <c r="AU75" s="1017" t="s">
        <v>561</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c r="A88" s="240" t="s">
        <v>376</v>
      </c>
      <c r="B88" s="973" t="s">
        <v>403</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26276</v>
      </c>
      <c r="AG88" s="995"/>
      <c r="AH88" s="995"/>
      <c r="AI88" s="995"/>
      <c r="AJ88" s="995"/>
      <c r="AK88" s="999"/>
      <c r="AL88" s="999"/>
      <c r="AM88" s="999"/>
      <c r="AN88" s="999"/>
      <c r="AO88" s="999"/>
      <c r="AP88" s="995">
        <v>4990</v>
      </c>
      <c r="AQ88" s="995"/>
      <c r="AR88" s="995"/>
      <c r="AS88" s="995"/>
      <c r="AT88" s="995"/>
      <c r="AU88" s="995">
        <v>88</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404</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20</v>
      </c>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405</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406</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78" t="s">
        <v>409</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410</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c r="A109" s="931" t="s">
        <v>411</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412</v>
      </c>
      <c r="AB109" s="932"/>
      <c r="AC109" s="932"/>
      <c r="AD109" s="932"/>
      <c r="AE109" s="933"/>
      <c r="AF109" s="934" t="s">
        <v>413</v>
      </c>
      <c r="AG109" s="932"/>
      <c r="AH109" s="932"/>
      <c r="AI109" s="932"/>
      <c r="AJ109" s="933"/>
      <c r="AK109" s="934" t="s">
        <v>294</v>
      </c>
      <c r="AL109" s="932"/>
      <c r="AM109" s="932"/>
      <c r="AN109" s="932"/>
      <c r="AO109" s="933"/>
      <c r="AP109" s="934" t="s">
        <v>414</v>
      </c>
      <c r="AQ109" s="932"/>
      <c r="AR109" s="932"/>
      <c r="AS109" s="932"/>
      <c r="AT109" s="965"/>
      <c r="AU109" s="931" t="s">
        <v>411</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412</v>
      </c>
      <c r="BR109" s="932"/>
      <c r="BS109" s="932"/>
      <c r="BT109" s="932"/>
      <c r="BU109" s="933"/>
      <c r="BV109" s="934" t="s">
        <v>413</v>
      </c>
      <c r="BW109" s="932"/>
      <c r="BX109" s="932"/>
      <c r="BY109" s="932"/>
      <c r="BZ109" s="933"/>
      <c r="CA109" s="934" t="s">
        <v>294</v>
      </c>
      <c r="CB109" s="932"/>
      <c r="CC109" s="932"/>
      <c r="CD109" s="932"/>
      <c r="CE109" s="933"/>
      <c r="CF109" s="972" t="s">
        <v>414</v>
      </c>
      <c r="CG109" s="972"/>
      <c r="CH109" s="972"/>
      <c r="CI109" s="972"/>
      <c r="CJ109" s="972"/>
      <c r="CK109" s="934" t="s">
        <v>415</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412</v>
      </c>
      <c r="DH109" s="932"/>
      <c r="DI109" s="932"/>
      <c r="DJ109" s="932"/>
      <c r="DK109" s="933"/>
      <c r="DL109" s="934" t="s">
        <v>413</v>
      </c>
      <c r="DM109" s="932"/>
      <c r="DN109" s="932"/>
      <c r="DO109" s="932"/>
      <c r="DP109" s="933"/>
      <c r="DQ109" s="934" t="s">
        <v>294</v>
      </c>
      <c r="DR109" s="932"/>
      <c r="DS109" s="932"/>
      <c r="DT109" s="932"/>
      <c r="DU109" s="933"/>
      <c r="DV109" s="934" t="s">
        <v>414</v>
      </c>
      <c r="DW109" s="932"/>
      <c r="DX109" s="932"/>
      <c r="DY109" s="932"/>
      <c r="DZ109" s="965"/>
    </row>
    <row r="110" spans="1:131" s="230" customFormat="1" ht="26.25" customHeight="1">
      <c r="A110" s="843" t="s">
        <v>416</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1850670</v>
      </c>
      <c r="AB110" s="925"/>
      <c r="AC110" s="925"/>
      <c r="AD110" s="925"/>
      <c r="AE110" s="926"/>
      <c r="AF110" s="927">
        <v>1907912</v>
      </c>
      <c r="AG110" s="925"/>
      <c r="AH110" s="925"/>
      <c r="AI110" s="925"/>
      <c r="AJ110" s="926"/>
      <c r="AK110" s="927">
        <v>1889310</v>
      </c>
      <c r="AL110" s="925"/>
      <c r="AM110" s="925"/>
      <c r="AN110" s="925"/>
      <c r="AO110" s="926"/>
      <c r="AP110" s="928">
        <v>30.2</v>
      </c>
      <c r="AQ110" s="929"/>
      <c r="AR110" s="929"/>
      <c r="AS110" s="929"/>
      <c r="AT110" s="930"/>
      <c r="AU110" s="966" t="s">
        <v>69</v>
      </c>
      <c r="AV110" s="967"/>
      <c r="AW110" s="967"/>
      <c r="AX110" s="967"/>
      <c r="AY110" s="967"/>
      <c r="AZ110" s="896" t="s">
        <v>417</v>
      </c>
      <c r="BA110" s="844"/>
      <c r="BB110" s="844"/>
      <c r="BC110" s="844"/>
      <c r="BD110" s="844"/>
      <c r="BE110" s="844"/>
      <c r="BF110" s="844"/>
      <c r="BG110" s="844"/>
      <c r="BH110" s="844"/>
      <c r="BI110" s="844"/>
      <c r="BJ110" s="844"/>
      <c r="BK110" s="844"/>
      <c r="BL110" s="844"/>
      <c r="BM110" s="844"/>
      <c r="BN110" s="844"/>
      <c r="BO110" s="844"/>
      <c r="BP110" s="845"/>
      <c r="BQ110" s="897">
        <v>19126965</v>
      </c>
      <c r="BR110" s="878"/>
      <c r="BS110" s="878"/>
      <c r="BT110" s="878"/>
      <c r="BU110" s="878"/>
      <c r="BV110" s="878">
        <v>18328863</v>
      </c>
      <c r="BW110" s="878"/>
      <c r="BX110" s="878"/>
      <c r="BY110" s="878"/>
      <c r="BZ110" s="878"/>
      <c r="CA110" s="878">
        <v>17709893</v>
      </c>
      <c r="CB110" s="878"/>
      <c r="CC110" s="878"/>
      <c r="CD110" s="878"/>
      <c r="CE110" s="878"/>
      <c r="CF110" s="902">
        <v>283.5</v>
      </c>
      <c r="CG110" s="903"/>
      <c r="CH110" s="903"/>
      <c r="CI110" s="903"/>
      <c r="CJ110" s="903"/>
      <c r="CK110" s="962" t="s">
        <v>418</v>
      </c>
      <c r="CL110" s="855"/>
      <c r="CM110" s="896" t="s">
        <v>419</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c r="A111" s="810" t="s">
        <v>420</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421</v>
      </c>
      <c r="BA111" s="788"/>
      <c r="BB111" s="788"/>
      <c r="BC111" s="788"/>
      <c r="BD111" s="788"/>
      <c r="BE111" s="788"/>
      <c r="BF111" s="788"/>
      <c r="BG111" s="788"/>
      <c r="BH111" s="788"/>
      <c r="BI111" s="788"/>
      <c r="BJ111" s="788"/>
      <c r="BK111" s="788"/>
      <c r="BL111" s="788"/>
      <c r="BM111" s="788"/>
      <c r="BN111" s="788"/>
      <c r="BO111" s="788"/>
      <c r="BP111" s="789"/>
      <c r="BQ111" s="852">
        <v>719</v>
      </c>
      <c r="BR111" s="853"/>
      <c r="BS111" s="853"/>
      <c r="BT111" s="853"/>
      <c r="BU111" s="853"/>
      <c r="BV111" s="853">
        <v>346</v>
      </c>
      <c r="BW111" s="853"/>
      <c r="BX111" s="853"/>
      <c r="BY111" s="853"/>
      <c r="BZ111" s="853"/>
      <c r="CA111" s="853" t="s">
        <v>122</v>
      </c>
      <c r="CB111" s="853"/>
      <c r="CC111" s="853"/>
      <c r="CD111" s="853"/>
      <c r="CE111" s="853"/>
      <c r="CF111" s="911" t="s">
        <v>122</v>
      </c>
      <c r="CG111" s="912"/>
      <c r="CH111" s="912"/>
      <c r="CI111" s="912"/>
      <c r="CJ111" s="912"/>
      <c r="CK111" s="963"/>
      <c r="CL111" s="857"/>
      <c r="CM111" s="851" t="s">
        <v>422</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c r="A112" s="948" t="s">
        <v>423</v>
      </c>
      <c r="B112" s="949"/>
      <c r="C112" s="788" t="s">
        <v>424</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v>23333</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425</v>
      </c>
      <c r="BA112" s="788"/>
      <c r="BB112" s="788"/>
      <c r="BC112" s="788"/>
      <c r="BD112" s="788"/>
      <c r="BE112" s="788"/>
      <c r="BF112" s="788"/>
      <c r="BG112" s="788"/>
      <c r="BH112" s="788"/>
      <c r="BI112" s="788"/>
      <c r="BJ112" s="788"/>
      <c r="BK112" s="788"/>
      <c r="BL112" s="788"/>
      <c r="BM112" s="788"/>
      <c r="BN112" s="788"/>
      <c r="BO112" s="788"/>
      <c r="BP112" s="789"/>
      <c r="BQ112" s="852">
        <v>8781973</v>
      </c>
      <c r="BR112" s="853"/>
      <c r="BS112" s="853"/>
      <c r="BT112" s="853"/>
      <c r="BU112" s="853"/>
      <c r="BV112" s="853">
        <v>8466899</v>
      </c>
      <c r="BW112" s="853"/>
      <c r="BX112" s="853"/>
      <c r="BY112" s="853"/>
      <c r="BZ112" s="853"/>
      <c r="CA112" s="853">
        <v>8106351</v>
      </c>
      <c r="CB112" s="853"/>
      <c r="CC112" s="853"/>
      <c r="CD112" s="853"/>
      <c r="CE112" s="853"/>
      <c r="CF112" s="911">
        <v>129.69999999999999</v>
      </c>
      <c r="CG112" s="912"/>
      <c r="CH112" s="912"/>
      <c r="CI112" s="912"/>
      <c r="CJ112" s="912"/>
      <c r="CK112" s="963"/>
      <c r="CL112" s="857"/>
      <c r="CM112" s="851" t="s">
        <v>426</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c r="A113" s="950"/>
      <c r="B113" s="951"/>
      <c r="C113" s="788" t="s">
        <v>427</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774981</v>
      </c>
      <c r="AB113" s="955"/>
      <c r="AC113" s="955"/>
      <c r="AD113" s="955"/>
      <c r="AE113" s="956"/>
      <c r="AF113" s="957">
        <v>757565</v>
      </c>
      <c r="AG113" s="955"/>
      <c r="AH113" s="955"/>
      <c r="AI113" s="955"/>
      <c r="AJ113" s="956"/>
      <c r="AK113" s="957">
        <v>840304</v>
      </c>
      <c r="AL113" s="955"/>
      <c r="AM113" s="955"/>
      <c r="AN113" s="955"/>
      <c r="AO113" s="956"/>
      <c r="AP113" s="958">
        <v>13.4</v>
      </c>
      <c r="AQ113" s="959"/>
      <c r="AR113" s="959"/>
      <c r="AS113" s="959"/>
      <c r="AT113" s="960"/>
      <c r="AU113" s="968"/>
      <c r="AV113" s="969"/>
      <c r="AW113" s="969"/>
      <c r="AX113" s="969"/>
      <c r="AY113" s="969"/>
      <c r="AZ113" s="851" t="s">
        <v>428</v>
      </c>
      <c r="BA113" s="788"/>
      <c r="BB113" s="788"/>
      <c r="BC113" s="788"/>
      <c r="BD113" s="788"/>
      <c r="BE113" s="788"/>
      <c r="BF113" s="788"/>
      <c r="BG113" s="788"/>
      <c r="BH113" s="788"/>
      <c r="BI113" s="788"/>
      <c r="BJ113" s="788"/>
      <c r="BK113" s="788"/>
      <c r="BL113" s="788"/>
      <c r="BM113" s="788"/>
      <c r="BN113" s="788"/>
      <c r="BO113" s="788"/>
      <c r="BP113" s="789"/>
      <c r="BQ113" s="852">
        <v>128589</v>
      </c>
      <c r="BR113" s="853"/>
      <c r="BS113" s="853"/>
      <c r="BT113" s="853"/>
      <c r="BU113" s="853"/>
      <c r="BV113" s="853">
        <v>101950</v>
      </c>
      <c r="BW113" s="853"/>
      <c r="BX113" s="853"/>
      <c r="BY113" s="853"/>
      <c r="BZ113" s="853"/>
      <c r="CA113" s="853">
        <v>88208</v>
      </c>
      <c r="CB113" s="853"/>
      <c r="CC113" s="853"/>
      <c r="CD113" s="853"/>
      <c r="CE113" s="853"/>
      <c r="CF113" s="911">
        <v>1.4</v>
      </c>
      <c r="CG113" s="912"/>
      <c r="CH113" s="912"/>
      <c r="CI113" s="912"/>
      <c r="CJ113" s="912"/>
      <c r="CK113" s="963"/>
      <c r="CL113" s="857"/>
      <c r="CM113" s="851" t="s">
        <v>429</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c r="A114" s="950"/>
      <c r="B114" s="951"/>
      <c r="C114" s="788" t="s">
        <v>430</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19727</v>
      </c>
      <c r="AB114" s="816"/>
      <c r="AC114" s="816"/>
      <c r="AD114" s="816"/>
      <c r="AE114" s="817"/>
      <c r="AF114" s="818">
        <v>15609</v>
      </c>
      <c r="AG114" s="816"/>
      <c r="AH114" s="816"/>
      <c r="AI114" s="816"/>
      <c r="AJ114" s="817"/>
      <c r="AK114" s="818">
        <v>8380</v>
      </c>
      <c r="AL114" s="816"/>
      <c r="AM114" s="816"/>
      <c r="AN114" s="816"/>
      <c r="AO114" s="817"/>
      <c r="AP114" s="860">
        <v>0.1</v>
      </c>
      <c r="AQ114" s="861"/>
      <c r="AR114" s="861"/>
      <c r="AS114" s="861"/>
      <c r="AT114" s="862"/>
      <c r="AU114" s="968"/>
      <c r="AV114" s="969"/>
      <c r="AW114" s="969"/>
      <c r="AX114" s="969"/>
      <c r="AY114" s="969"/>
      <c r="AZ114" s="851" t="s">
        <v>431</v>
      </c>
      <c r="BA114" s="788"/>
      <c r="BB114" s="788"/>
      <c r="BC114" s="788"/>
      <c r="BD114" s="788"/>
      <c r="BE114" s="788"/>
      <c r="BF114" s="788"/>
      <c r="BG114" s="788"/>
      <c r="BH114" s="788"/>
      <c r="BI114" s="788"/>
      <c r="BJ114" s="788"/>
      <c r="BK114" s="788"/>
      <c r="BL114" s="788"/>
      <c r="BM114" s="788"/>
      <c r="BN114" s="788"/>
      <c r="BO114" s="788"/>
      <c r="BP114" s="789"/>
      <c r="BQ114" s="852">
        <v>2079684</v>
      </c>
      <c r="BR114" s="853"/>
      <c r="BS114" s="853"/>
      <c r="BT114" s="853"/>
      <c r="BU114" s="853"/>
      <c r="BV114" s="853">
        <v>2094422</v>
      </c>
      <c r="BW114" s="853"/>
      <c r="BX114" s="853"/>
      <c r="BY114" s="853"/>
      <c r="BZ114" s="853"/>
      <c r="CA114" s="853">
        <v>1990714</v>
      </c>
      <c r="CB114" s="853"/>
      <c r="CC114" s="853"/>
      <c r="CD114" s="853"/>
      <c r="CE114" s="853"/>
      <c r="CF114" s="911">
        <v>31.9</v>
      </c>
      <c r="CG114" s="912"/>
      <c r="CH114" s="912"/>
      <c r="CI114" s="912"/>
      <c r="CJ114" s="912"/>
      <c r="CK114" s="963"/>
      <c r="CL114" s="857"/>
      <c r="CM114" s="851" t="s">
        <v>432</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c r="A115" s="950"/>
      <c r="B115" s="951"/>
      <c r="C115" s="788" t="s">
        <v>433</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699</v>
      </c>
      <c r="AB115" s="955"/>
      <c r="AC115" s="955"/>
      <c r="AD115" s="955"/>
      <c r="AE115" s="956"/>
      <c r="AF115" s="957">
        <v>383</v>
      </c>
      <c r="AG115" s="955"/>
      <c r="AH115" s="955"/>
      <c r="AI115" s="955"/>
      <c r="AJ115" s="956"/>
      <c r="AK115" s="957">
        <v>350</v>
      </c>
      <c r="AL115" s="955"/>
      <c r="AM115" s="955"/>
      <c r="AN115" s="955"/>
      <c r="AO115" s="956"/>
      <c r="AP115" s="958">
        <v>0</v>
      </c>
      <c r="AQ115" s="959"/>
      <c r="AR115" s="959"/>
      <c r="AS115" s="959"/>
      <c r="AT115" s="960"/>
      <c r="AU115" s="968"/>
      <c r="AV115" s="969"/>
      <c r="AW115" s="969"/>
      <c r="AX115" s="969"/>
      <c r="AY115" s="969"/>
      <c r="AZ115" s="851" t="s">
        <v>434</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435</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c r="A116" s="952"/>
      <c r="B116" s="953"/>
      <c r="C116" s="875" t="s">
        <v>436</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437</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438</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439</v>
      </c>
      <c r="Z117" s="933"/>
      <c r="AA117" s="938">
        <v>2669410</v>
      </c>
      <c r="AB117" s="939"/>
      <c r="AC117" s="939"/>
      <c r="AD117" s="939"/>
      <c r="AE117" s="940"/>
      <c r="AF117" s="941">
        <v>2681469</v>
      </c>
      <c r="AG117" s="939"/>
      <c r="AH117" s="939"/>
      <c r="AI117" s="939"/>
      <c r="AJ117" s="940"/>
      <c r="AK117" s="941">
        <v>2738344</v>
      </c>
      <c r="AL117" s="939"/>
      <c r="AM117" s="939"/>
      <c r="AN117" s="939"/>
      <c r="AO117" s="940"/>
      <c r="AP117" s="942"/>
      <c r="AQ117" s="943"/>
      <c r="AR117" s="943"/>
      <c r="AS117" s="943"/>
      <c r="AT117" s="944"/>
      <c r="AU117" s="968"/>
      <c r="AV117" s="969"/>
      <c r="AW117" s="969"/>
      <c r="AX117" s="969"/>
      <c r="AY117" s="969"/>
      <c r="AZ117" s="899" t="s">
        <v>440</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441</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c r="A118" s="931" t="s">
        <v>415</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412</v>
      </c>
      <c r="AB118" s="932"/>
      <c r="AC118" s="932"/>
      <c r="AD118" s="932"/>
      <c r="AE118" s="933"/>
      <c r="AF118" s="934" t="s">
        <v>413</v>
      </c>
      <c r="AG118" s="932"/>
      <c r="AH118" s="932"/>
      <c r="AI118" s="932"/>
      <c r="AJ118" s="933"/>
      <c r="AK118" s="934" t="s">
        <v>294</v>
      </c>
      <c r="AL118" s="932"/>
      <c r="AM118" s="932"/>
      <c r="AN118" s="932"/>
      <c r="AO118" s="933"/>
      <c r="AP118" s="935" t="s">
        <v>414</v>
      </c>
      <c r="AQ118" s="936"/>
      <c r="AR118" s="936"/>
      <c r="AS118" s="936"/>
      <c r="AT118" s="937"/>
      <c r="AU118" s="968"/>
      <c r="AV118" s="969"/>
      <c r="AW118" s="969"/>
      <c r="AX118" s="969"/>
      <c r="AY118" s="969"/>
      <c r="AZ118" s="874" t="s">
        <v>442</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443</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c r="A119" s="854" t="s">
        <v>418</v>
      </c>
      <c r="B119" s="855"/>
      <c r="C119" s="896" t="s">
        <v>419</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444</v>
      </c>
      <c r="BP119" s="914"/>
      <c r="BQ119" s="915">
        <v>30117930</v>
      </c>
      <c r="BR119" s="881"/>
      <c r="BS119" s="881"/>
      <c r="BT119" s="881"/>
      <c r="BU119" s="881"/>
      <c r="BV119" s="881">
        <v>28992480</v>
      </c>
      <c r="BW119" s="881"/>
      <c r="BX119" s="881"/>
      <c r="BY119" s="881"/>
      <c r="BZ119" s="881"/>
      <c r="CA119" s="881">
        <v>27895166</v>
      </c>
      <c r="CB119" s="881"/>
      <c r="CC119" s="881"/>
      <c r="CD119" s="881"/>
      <c r="CE119" s="881"/>
      <c r="CF119" s="784"/>
      <c r="CG119" s="785"/>
      <c r="CH119" s="785"/>
      <c r="CI119" s="785"/>
      <c r="CJ119" s="870"/>
      <c r="CK119" s="964"/>
      <c r="CL119" s="859"/>
      <c r="CM119" s="874" t="s">
        <v>445</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719</v>
      </c>
      <c r="DH119" s="800"/>
      <c r="DI119" s="800"/>
      <c r="DJ119" s="800"/>
      <c r="DK119" s="801"/>
      <c r="DL119" s="802">
        <v>346</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c r="A120" s="856"/>
      <c r="B120" s="857"/>
      <c r="C120" s="851" t="s">
        <v>422</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446</v>
      </c>
      <c r="AV120" s="917"/>
      <c r="AW120" s="917"/>
      <c r="AX120" s="917"/>
      <c r="AY120" s="918"/>
      <c r="AZ120" s="896" t="s">
        <v>447</v>
      </c>
      <c r="BA120" s="844"/>
      <c r="BB120" s="844"/>
      <c r="BC120" s="844"/>
      <c r="BD120" s="844"/>
      <c r="BE120" s="844"/>
      <c r="BF120" s="844"/>
      <c r="BG120" s="844"/>
      <c r="BH120" s="844"/>
      <c r="BI120" s="844"/>
      <c r="BJ120" s="844"/>
      <c r="BK120" s="844"/>
      <c r="BL120" s="844"/>
      <c r="BM120" s="844"/>
      <c r="BN120" s="844"/>
      <c r="BO120" s="844"/>
      <c r="BP120" s="845"/>
      <c r="BQ120" s="897">
        <v>6068163</v>
      </c>
      <c r="BR120" s="878"/>
      <c r="BS120" s="878"/>
      <c r="BT120" s="878"/>
      <c r="BU120" s="878"/>
      <c r="BV120" s="878">
        <v>6707501</v>
      </c>
      <c r="BW120" s="878"/>
      <c r="BX120" s="878"/>
      <c r="BY120" s="878"/>
      <c r="BZ120" s="878"/>
      <c r="CA120" s="878">
        <v>7001420</v>
      </c>
      <c r="CB120" s="878"/>
      <c r="CC120" s="878"/>
      <c r="CD120" s="878"/>
      <c r="CE120" s="878"/>
      <c r="CF120" s="902">
        <v>112.1</v>
      </c>
      <c r="CG120" s="903"/>
      <c r="CH120" s="903"/>
      <c r="CI120" s="903"/>
      <c r="CJ120" s="903"/>
      <c r="CK120" s="904" t="s">
        <v>448</v>
      </c>
      <c r="CL120" s="888"/>
      <c r="CM120" s="888"/>
      <c r="CN120" s="888"/>
      <c r="CO120" s="889"/>
      <c r="CP120" s="908" t="s">
        <v>394</v>
      </c>
      <c r="CQ120" s="909"/>
      <c r="CR120" s="909"/>
      <c r="CS120" s="909"/>
      <c r="CT120" s="909"/>
      <c r="CU120" s="909"/>
      <c r="CV120" s="909"/>
      <c r="CW120" s="909"/>
      <c r="CX120" s="909"/>
      <c r="CY120" s="909"/>
      <c r="CZ120" s="909"/>
      <c r="DA120" s="909"/>
      <c r="DB120" s="909"/>
      <c r="DC120" s="909"/>
      <c r="DD120" s="909"/>
      <c r="DE120" s="909"/>
      <c r="DF120" s="910"/>
      <c r="DG120" s="897">
        <v>7718367</v>
      </c>
      <c r="DH120" s="878"/>
      <c r="DI120" s="878"/>
      <c r="DJ120" s="878"/>
      <c r="DK120" s="878"/>
      <c r="DL120" s="878">
        <v>7193026</v>
      </c>
      <c r="DM120" s="878"/>
      <c r="DN120" s="878"/>
      <c r="DO120" s="878"/>
      <c r="DP120" s="878"/>
      <c r="DQ120" s="878">
        <v>6661652</v>
      </c>
      <c r="DR120" s="878"/>
      <c r="DS120" s="878"/>
      <c r="DT120" s="878"/>
      <c r="DU120" s="878"/>
      <c r="DV120" s="879">
        <v>106.6</v>
      </c>
      <c r="DW120" s="879"/>
      <c r="DX120" s="879"/>
      <c r="DY120" s="879"/>
      <c r="DZ120" s="880"/>
    </row>
    <row r="121" spans="1:130" s="230" customFormat="1" ht="26.25" customHeight="1">
      <c r="A121" s="856"/>
      <c r="B121" s="857"/>
      <c r="C121" s="899" t="s">
        <v>449</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450</v>
      </c>
      <c r="BA121" s="788"/>
      <c r="BB121" s="788"/>
      <c r="BC121" s="788"/>
      <c r="BD121" s="788"/>
      <c r="BE121" s="788"/>
      <c r="BF121" s="788"/>
      <c r="BG121" s="788"/>
      <c r="BH121" s="788"/>
      <c r="BI121" s="788"/>
      <c r="BJ121" s="788"/>
      <c r="BK121" s="788"/>
      <c r="BL121" s="788"/>
      <c r="BM121" s="788"/>
      <c r="BN121" s="788"/>
      <c r="BO121" s="788"/>
      <c r="BP121" s="789"/>
      <c r="BQ121" s="852">
        <v>32517</v>
      </c>
      <c r="BR121" s="853"/>
      <c r="BS121" s="853"/>
      <c r="BT121" s="853"/>
      <c r="BU121" s="853"/>
      <c r="BV121" s="853">
        <v>27761</v>
      </c>
      <c r="BW121" s="853"/>
      <c r="BX121" s="853"/>
      <c r="BY121" s="853"/>
      <c r="BZ121" s="853"/>
      <c r="CA121" s="853">
        <v>22917</v>
      </c>
      <c r="CB121" s="853"/>
      <c r="CC121" s="853"/>
      <c r="CD121" s="853"/>
      <c r="CE121" s="853"/>
      <c r="CF121" s="911">
        <v>0.4</v>
      </c>
      <c r="CG121" s="912"/>
      <c r="CH121" s="912"/>
      <c r="CI121" s="912"/>
      <c r="CJ121" s="912"/>
      <c r="CK121" s="905"/>
      <c r="CL121" s="891"/>
      <c r="CM121" s="891"/>
      <c r="CN121" s="891"/>
      <c r="CO121" s="892"/>
      <c r="CP121" s="871" t="s">
        <v>391</v>
      </c>
      <c r="CQ121" s="872"/>
      <c r="CR121" s="872"/>
      <c r="CS121" s="872"/>
      <c r="CT121" s="872"/>
      <c r="CU121" s="872"/>
      <c r="CV121" s="872"/>
      <c r="CW121" s="872"/>
      <c r="CX121" s="872"/>
      <c r="CY121" s="872"/>
      <c r="CZ121" s="872"/>
      <c r="DA121" s="872"/>
      <c r="DB121" s="872"/>
      <c r="DC121" s="872"/>
      <c r="DD121" s="872"/>
      <c r="DE121" s="872"/>
      <c r="DF121" s="873"/>
      <c r="DG121" s="852">
        <v>394642</v>
      </c>
      <c r="DH121" s="853"/>
      <c r="DI121" s="853"/>
      <c r="DJ121" s="853"/>
      <c r="DK121" s="853"/>
      <c r="DL121" s="853">
        <v>618882</v>
      </c>
      <c r="DM121" s="853"/>
      <c r="DN121" s="853"/>
      <c r="DO121" s="853"/>
      <c r="DP121" s="853"/>
      <c r="DQ121" s="853">
        <v>813787</v>
      </c>
      <c r="DR121" s="853"/>
      <c r="DS121" s="853"/>
      <c r="DT121" s="853"/>
      <c r="DU121" s="853"/>
      <c r="DV121" s="830">
        <v>13</v>
      </c>
      <c r="DW121" s="830"/>
      <c r="DX121" s="830"/>
      <c r="DY121" s="830"/>
      <c r="DZ121" s="831"/>
    </row>
    <row r="122" spans="1:130" s="230" customFormat="1" ht="26.25" customHeight="1">
      <c r="A122" s="856"/>
      <c r="B122" s="857"/>
      <c r="C122" s="851" t="s">
        <v>432</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451</v>
      </c>
      <c r="BA122" s="875"/>
      <c r="BB122" s="875"/>
      <c r="BC122" s="875"/>
      <c r="BD122" s="875"/>
      <c r="BE122" s="875"/>
      <c r="BF122" s="875"/>
      <c r="BG122" s="875"/>
      <c r="BH122" s="875"/>
      <c r="BI122" s="875"/>
      <c r="BJ122" s="875"/>
      <c r="BK122" s="875"/>
      <c r="BL122" s="875"/>
      <c r="BM122" s="875"/>
      <c r="BN122" s="875"/>
      <c r="BO122" s="875"/>
      <c r="BP122" s="876"/>
      <c r="BQ122" s="915">
        <v>20805514</v>
      </c>
      <c r="BR122" s="881"/>
      <c r="BS122" s="881"/>
      <c r="BT122" s="881"/>
      <c r="BU122" s="881"/>
      <c r="BV122" s="881">
        <v>19962736</v>
      </c>
      <c r="BW122" s="881"/>
      <c r="BX122" s="881"/>
      <c r="BY122" s="881"/>
      <c r="BZ122" s="881"/>
      <c r="CA122" s="881">
        <v>19362081</v>
      </c>
      <c r="CB122" s="881"/>
      <c r="CC122" s="881"/>
      <c r="CD122" s="881"/>
      <c r="CE122" s="881"/>
      <c r="CF122" s="882">
        <v>309.89999999999998</v>
      </c>
      <c r="CG122" s="883"/>
      <c r="CH122" s="883"/>
      <c r="CI122" s="883"/>
      <c r="CJ122" s="883"/>
      <c r="CK122" s="905"/>
      <c r="CL122" s="891"/>
      <c r="CM122" s="891"/>
      <c r="CN122" s="891"/>
      <c r="CO122" s="892"/>
      <c r="CP122" s="871" t="s">
        <v>393</v>
      </c>
      <c r="CQ122" s="872"/>
      <c r="CR122" s="872"/>
      <c r="CS122" s="872"/>
      <c r="CT122" s="872"/>
      <c r="CU122" s="872"/>
      <c r="CV122" s="872"/>
      <c r="CW122" s="872"/>
      <c r="CX122" s="872"/>
      <c r="CY122" s="872"/>
      <c r="CZ122" s="872"/>
      <c r="DA122" s="872"/>
      <c r="DB122" s="872"/>
      <c r="DC122" s="872"/>
      <c r="DD122" s="872"/>
      <c r="DE122" s="872"/>
      <c r="DF122" s="873"/>
      <c r="DG122" s="852">
        <v>657667</v>
      </c>
      <c r="DH122" s="853"/>
      <c r="DI122" s="853"/>
      <c r="DJ122" s="853"/>
      <c r="DK122" s="853"/>
      <c r="DL122" s="853">
        <v>644637</v>
      </c>
      <c r="DM122" s="853"/>
      <c r="DN122" s="853"/>
      <c r="DO122" s="853"/>
      <c r="DP122" s="853"/>
      <c r="DQ122" s="853">
        <v>624953</v>
      </c>
      <c r="DR122" s="853"/>
      <c r="DS122" s="853"/>
      <c r="DT122" s="853"/>
      <c r="DU122" s="853"/>
      <c r="DV122" s="830">
        <v>10</v>
      </c>
      <c r="DW122" s="830"/>
      <c r="DX122" s="830"/>
      <c r="DY122" s="830"/>
      <c r="DZ122" s="831"/>
    </row>
    <row r="123" spans="1:130" s="230" customFormat="1" ht="26.25" customHeight="1">
      <c r="A123" s="856"/>
      <c r="B123" s="857"/>
      <c r="C123" s="851" t="s">
        <v>438</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452</v>
      </c>
      <c r="BP123" s="914"/>
      <c r="BQ123" s="868">
        <v>26906194</v>
      </c>
      <c r="BR123" s="869"/>
      <c r="BS123" s="869"/>
      <c r="BT123" s="869"/>
      <c r="BU123" s="869"/>
      <c r="BV123" s="869">
        <v>26697998</v>
      </c>
      <c r="BW123" s="869"/>
      <c r="BX123" s="869"/>
      <c r="BY123" s="869"/>
      <c r="BZ123" s="869"/>
      <c r="CA123" s="869">
        <v>26386418</v>
      </c>
      <c r="CB123" s="869"/>
      <c r="CC123" s="869"/>
      <c r="CD123" s="869"/>
      <c r="CE123" s="869"/>
      <c r="CF123" s="784"/>
      <c r="CG123" s="785"/>
      <c r="CH123" s="785"/>
      <c r="CI123" s="785"/>
      <c r="CJ123" s="870"/>
      <c r="CK123" s="905"/>
      <c r="CL123" s="891"/>
      <c r="CM123" s="891"/>
      <c r="CN123" s="891"/>
      <c r="CO123" s="892"/>
      <c r="CP123" s="871" t="s">
        <v>453</v>
      </c>
      <c r="CQ123" s="872"/>
      <c r="CR123" s="872"/>
      <c r="CS123" s="872"/>
      <c r="CT123" s="872"/>
      <c r="CU123" s="872"/>
      <c r="CV123" s="872"/>
      <c r="CW123" s="872"/>
      <c r="CX123" s="872"/>
      <c r="CY123" s="872"/>
      <c r="CZ123" s="872"/>
      <c r="DA123" s="872"/>
      <c r="DB123" s="872"/>
      <c r="DC123" s="872"/>
      <c r="DD123" s="872"/>
      <c r="DE123" s="872"/>
      <c r="DF123" s="873"/>
      <c r="DG123" s="815">
        <v>5398</v>
      </c>
      <c r="DH123" s="816"/>
      <c r="DI123" s="816"/>
      <c r="DJ123" s="816"/>
      <c r="DK123" s="817"/>
      <c r="DL123" s="818">
        <v>5913</v>
      </c>
      <c r="DM123" s="816"/>
      <c r="DN123" s="816"/>
      <c r="DO123" s="816"/>
      <c r="DP123" s="817"/>
      <c r="DQ123" s="818">
        <v>4867</v>
      </c>
      <c r="DR123" s="816"/>
      <c r="DS123" s="816"/>
      <c r="DT123" s="816"/>
      <c r="DU123" s="817"/>
      <c r="DV123" s="860">
        <v>0.1</v>
      </c>
      <c r="DW123" s="861"/>
      <c r="DX123" s="861"/>
      <c r="DY123" s="861"/>
      <c r="DZ123" s="862"/>
    </row>
    <row r="124" spans="1:130" s="230" customFormat="1" ht="26.25" customHeight="1" thickBot="1">
      <c r="A124" s="856"/>
      <c r="B124" s="857"/>
      <c r="C124" s="851" t="s">
        <v>441</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454</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49.7</v>
      </c>
      <c r="BR124" s="867"/>
      <c r="BS124" s="867"/>
      <c r="BT124" s="867"/>
      <c r="BU124" s="867"/>
      <c r="BV124" s="867">
        <v>36.700000000000003</v>
      </c>
      <c r="BW124" s="867"/>
      <c r="BX124" s="867"/>
      <c r="BY124" s="867"/>
      <c r="BZ124" s="867"/>
      <c r="CA124" s="867">
        <v>24.1</v>
      </c>
      <c r="CB124" s="867"/>
      <c r="CC124" s="867"/>
      <c r="CD124" s="867"/>
      <c r="CE124" s="867"/>
      <c r="CF124" s="762"/>
      <c r="CG124" s="763"/>
      <c r="CH124" s="763"/>
      <c r="CI124" s="763"/>
      <c r="CJ124" s="898"/>
      <c r="CK124" s="906"/>
      <c r="CL124" s="906"/>
      <c r="CM124" s="906"/>
      <c r="CN124" s="906"/>
      <c r="CO124" s="907"/>
      <c r="CP124" s="871" t="s">
        <v>455</v>
      </c>
      <c r="CQ124" s="872"/>
      <c r="CR124" s="872"/>
      <c r="CS124" s="872"/>
      <c r="CT124" s="872"/>
      <c r="CU124" s="872"/>
      <c r="CV124" s="872"/>
      <c r="CW124" s="872"/>
      <c r="CX124" s="872"/>
      <c r="CY124" s="872"/>
      <c r="CZ124" s="872"/>
      <c r="DA124" s="872"/>
      <c r="DB124" s="872"/>
      <c r="DC124" s="872"/>
      <c r="DD124" s="872"/>
      <c r="DE124" s="872"/>
      <c r="DF124" s="873"/>
      <c r="DG124" s="799">
        <v>6501</v>
      </c>
      <c r="DH124" s="800"/>
      <c r="DI124" s="800"/>
      <c r="DJ124" s="800"/>
      <c r="DK124" s="801"/>
      <c r="DL124" s="802">
        <v>4441</v>
      </c>
      <c r="DM124" s="800"/>
      <c r="DN124" s="800"/>
      <c r="DO124" s="800"/>
      <c r="DP124" s="801"/>
      <c r="DQ124" s="802">
        <v>1092</v>
      </c>
      <c r="DR124" s="800"/>
      <c r="DS124" s="800"/>
      <c r="DT124" s="800"/>
      <c r="DU124" s="801"/>
      <c r="DV124" s="884">
        <v>0</v>
      </c>
      <c r="DW124" s="885"/>
      <c r="DX124" s="885"/>
      <c r="DY124" s="885"/>
      <c r="DZ124" s="886"/>
    </row>
    <row r="125" spans="1:130" s="230" customFormat="1" ht="26.25" customHeight="1">
      <c r="A125" s="856"/>
      <c r="B125" s="857"/>
      <c r="C125" s="851" t="s">
        <v>443</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456</v>
      </c>
      <c r="CL125" s="888"/>
      <c r="CM125" s="888"/>
      <c r="CN125" s="888"/>
      <c r="CO125" s="889"/>
      <c r="CP125" s="896" t="s">
        <v>457</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c r="A126" s="856"/>
      <c r="B126" s="857"/>
      <c r="C126" s="851" t="s">
        <v>445</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699</v>
      </c>
      <c r="AB126" s="816"/>
      <c r="AC126" s="816"/>
      <c r="AD126" s="816"/>
      <c r="AE126" s="817"/>
      <c r="AF126" s="818">
        <v>383</v>
      </c>
      <c r="AG126" s="816"/>
      <c r="AH126" s="816"/>
      <c r="AI126" s="816"/>
      <c r="AJ126" s="817"/>
      <c r="AK126" s="818">
        <v>350</v>
      </c>
      <c r="AL126" s="816"/>
      <c r="AM126" s="816"/>
      <c r="AN126" s="816"/>
      <c r="AO126" s="817"/>
      <c r="AP126" s="860">
        <v>0</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458</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c r="A127" s="858"/>
      <c r="B127" s="859"/>
      <c r="C127" s="874" t="s">
        <v>459</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460</v>
      </c>
      <c r="AY127" s="848"/>
      <c r="AZ127" s="848"/>
      <c r="BA127" s="848"/>
      <c r="BB127" s="848"/>
      <c r="BC127" s="848"/>
      <c r="BD127" s="848"/>
      <c r="BE127" s="849"/>
      <c r="BF127" s="847" t="s">
        <v>461</v>
      </c>
      <c r="BG127" s="848"/>
      <c r="BH127" s="848"/>
      <c r="BI127" s="848"/>
      <c r="BJ127" s="848"/>
      <c r="BK127" s="848"/>
      <c r="BL127" s="849"/>
      <c r="BM127" s="847" t="s">
        <v>462</v>
      </c>
      <c r="BN127" s="848"/>
      <c r="BO127" s="848"/>
      <c r="BP127" s="848"/>
      <c r="BQ127" s="848"/>
      <c r="BR127" s="848"/>
      <c r="BS127" s="849"/>
      <c r="BT127" s="847" t="s">
        <v>463</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464</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c r="A128" s="832" t="s">
        <v>465</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466</v>
      </c>
      <c r="X128" s="834"/>
      <c r="Y128" s="834"/>
      <c r="Z128" s="835"/>
      <c r="AA128" s="836">
        <v>5334</v>
      </c>
      <c r="AB128" s="837"/>
      <c r="AC128" s="837"/>
      <c r="AD128" s="837"/>
      <c r="AE128" s="838"/>
      <c r="AF128" s="839">
        <v>5334</v>
      </c>
      <c r="AG128" s="837"/>
      <c r="AH128" s="837"/>
      <c r="AI128" s="837"/>
      <c r="AJ128" s="838"/>
      <c r="AK128" s="839">
        <v>5334</v>
      </c>
      <c r="AL128" s="837"/>
      <c r="AM128" s="837"/>
      <c r="AN128" s="837"/>
      <c r="AO128" s="838"/>
      <c r="AP128" s="840"/>
      <c r="AQ128" s="841"/>
      <c r="AR128" s="841"/>
      <c r="AS128" s="841"/>
      <c r="AT128" s="842"/>
      <c r="AU128" s="232"/>
      <c r="AV128" s="232"/>
      <c r="AW128" s="232"/>
      <c r="AX128" s="843" t="s">
        <v>467</v>
      </c>
      <c r="AY128" s="844"/>
      <c r="AZ128" s="844"/>
      <c r="BA128" s="844"/>
      <c r="BB128" s="844"/>
      <c r="BC128" s="844"/>
      <c r="BD128" s="844"/>
      <c r="BE128" s="845"/>
      <c r="BF128" s="822" t="s">
        <v>122</v>
      </c>
      <c r="BG128" s="823"/>
      <c r="BH128" s="823"/>
      <c r="BI128" s="823"/>
      <c r="BJ128" s="823"/>
      <c r="BK128" s="823"/>
      <c r="BL128" s="846"/>
      <c r="BM128" s="822">
        <v>13.69</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468</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469</v>
      </c>
      <c r="X129" s="813"/>
      <c r="Y129" s="813"/>
      <c r="Z129" s="814"/>
      <c r="AA129" s="815">
        <v>8571566</v>
      </c>
      <c r="AB129" s="816"/>
      <c r="AC129" s="816"/>
      <c r="AD129" s="816"/>
      <c r="AE129" s="817"/>
      <c r="AF129" s="818">
        <v>8281197</v>
      </c>
      <c r="AG129" s="816"/>
      <c r="AH129" s="816"/>
      <c r="AI129" s="816"/>
      <c r="AJ129" s="817"/>
      <c r="AK129" s="818">
        <v>8235103</v>
      </c>
      <c r="AL129" s="816"/>
      <c r="AM129" s="816"/>
      <c r="AN129" s="816"/>
      <c r="AO129" s="817"/>
      <c r="AP129" s="819"/>
      <c r="AQ129" s="820"/>
      <c r="AR129" s="820"/>
      <c r="AS129" s="820"/>
      <c r="AT129" s="821"/>
      <c r="AU129" s="233"/>
      <c r="AV129" s="233"/>
      <c r="AW129" s="233"/>
      <c r="AX129" s="787" t="s">
        <v>470</v>
      </c>
      <c r="AY129" s="788"/>
      <c r="AZ129" s="788"/>
      <c r="BA129" s="788"/>
      <c r="BB129" s="788"/>
      <c r="BC129" s="788"/>
      <c r="BD129" s="788"/>
      <c r="BE129" s="789"/>
      <c r="BF129" s="806" t="s">
        <v>122</v>
      </c>
      <c r="BG129" s="807"/>
      <c r="BH129" s="807"/>
      <c r="BI129" s="807"/>
      <c r="BJ129" s="807"/>
      <c r="BK129" s="807"/>
      <c r="BL129" s="808"/>
      <c r="BM129" s="806">
        <v>18.690000000000001</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810" t="s">
        <v>471</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472</v>
      </c>
      <c r="X130" s="813"/>
      <c r="Y130" s="813"/>
      <c r="Z130" s="814"/>
      <c r="AA130" s="815">
        <v>2115180</v>
      </c>
      <c r="AB130" s="816"/>
      <c r="AC130" s="816"/>
      <c r="AD130" s="816"/>
      <c r="AE130" s="817"/>
      <c r="AF130" s="818">
        <v>2033565</v>
      </c>
      <c r="AG130" s="816"/>
      <c r="AH130" s="816"/>
      <c r="AI130" s="816"/>
      <c r="AJ130" s="817"/>
      <c r="AK130" s="818">
        <v>1987336</v>
      </c>
      <c r="AL130" s="816"/>
      <c r="AM130" s="816"/>
      <c r="AN130" s="816"/>
      <c r="AO130" s="817"/>
      <c r="AP130" s="819"/>
      <c r="AQ130" s="820"/>
      <c r="AR130" s="820"/>
      <c r="AS130" s="820"/>
      <c r="AT130" s="821"/>
      <c r="AU130" s="233"/>
      <c r="AV130" s="233"/>
      <c r="AW130" s="233"/>
      <c r="AX130" s="787" t="s">
        <v>473</v>
      </c>
      <c r="AY130" s="788"/>
      <c r="AZ130" s="788"/>
      <c r="BA130" s="788"/>
      <c r="BB130" s="788"/>
      <c r="BC130" s="788"/>
      <c r="BD130" s="788"/>
      <c r="BE130" s="789"/>
      <c r="BF130" s="790">
        <v>10.199999999999999</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474</v>
      </c>
      <c r="X131" s="797"/>
      <c r="Y131" s="797"/>
      <c r="Z131" s="798"/>
      <c r="AA131" s="799">
        <v>6456386</v>
      </c>
      <c r="AB131" s="800"/>
      <c r="AC131" s="800"/>
      <c r="AD131" s="800"/>
      <c r="AE131" s="801"/>
      <c r="AF131" s="802">
        <v>6247632</v>
      </c>
      <c r="AG131" s="800"/>
      <c r="AH131" s="800"/>
      <c r="AI131" s="800"/>
      <c r="AJ131" s="801"/>
      <c r="AK131" s="802">
        <v>6247767</v>
      </c>
      <c r="AL131" s="800"/>
      <c r="AM131" s="800"/>
      <c r="AN131" s="800"/>
      <c r="AO131" s="801"/>
      <c r="AP131" s="803"/>
      <c r="AQ131" s="804"/>
      <c r="AR131" s="804"/>
      <c r="AS131" s="804"/>
      <c r="AT131" s="805"/>
      <c r="AU131" s="233"/>
      <c r="AV131" s="233"/>
      <c r="AW131" s="233"/>
      <c r="AX131" s="765" t="s">
        <v>475</v>
      </c>
      <c r="AY131" s="766"/>
      <c r="AZ131" s="766"/>
      <c r="BA131" s="766"/>
      <c r="BB131" s="766"/>
      <c r="BC131" s="766"/>
      <c r="BD131" s="766"/>
      <c r="BE131" s="767"/>
      <c r="BF131" s="768">
        <v>24.1</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774" t="s">
        <v>476</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477</v>
      </c>
      <c r="W132" s="778"/>
      <c r="X132" s="778"/>
      <c r="Y132" s="778"/>
      <c r="Z132" s="779"/>
      <c r="AA132" s="780">
        <v>8.501598263</v>
      </c>
      <c r="AB132" s="781"/>
      <c r="AC132" s="781"/>
      <c r="AD132" s="781"/>
      <c r="AE132" s="782"/>
      <c r="AF132" s="783">
        <v>10.28501679</v>
      </c>
      <c r="AG132" s="781"/>
      <c r="AH132" s="781"/>
      <c r="AI132" s="781"/>
      <c r="AJ132" s="782"/>
      <c r="AK132" s="783">
        <v>11.93504815</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478</v>
      </c>
      <c r="W133" s="757"/>
      <c r="X133" s="757"/>
      <c r="Y133" s="757"/>
      <c r="Z133" s="758"/>
      <c r="AA133" s="759">
        <v>9</v>
      </c>
      <c r="AB133" s="760"/>
      <c r="AC133" s="760"/>
      <c r="AD133" s="760"/>
      <c r="AE133" s="761"/>
      <c r="AF133" s="759">
        <v>9.4</v>
      </c>
      <c r="AG133" s="760"/>
      <c r="AH133" s="760"/>
      <c r="AI133" s="760"/>
      <c r="AJ133" s="761"/>
      <c r="AK133" s="759">
        <v>10.199999999999999</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JiySQrlctW5zkn0CAMB2zQg4g9bVkP+pVb1Uk9zKErFFMcJpfuLFoEpaDyLeIlhOqan2ej/LfhyXQQREoOB0Ow==" saltValue="NYFXNU/b9OAqJ1hShvj8q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election activeCell="CP29" sqref="CP29"/>
    </sheetView>
  </sheetViews>
  <sheetFormatPr defaultColWidth="0" defaultRowHeight="13.5" customHeight="1" zeroHeight="1"/>
  <cols>
    <col min="1" max="120" width="2.75" style="260" customWidth="1"/>
    <col min="121" max="121" width="0" style="259" hidden="1" customWidth="1"/>
    <col min="122" max="16384" width="9" style="259" hidden="1"/>
  </cols>
  <sheetData>
    <row r="1" spans="1:120">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row r="3" spans="1:120"/>
    <row r="4" spans="1:120"/>
    <row r="5" spans="1:120"/>
    <row r="6" spans="1:120"/>
    <row r="7" spans="1:120"/>
    <row r="8" spans="1:120"/>
    <row r="9" spans="1:120"/>
    <row r="10" spans="1:120"/>
    <row r="11" spans="1:120"/>
    <row r="12" spans="1:120"/>
    <row r="13" spans="1:120"/>
    <row r="14" spans="1:120"/>
    <row r="15" spans="1:120"/>
    <row r="16" spans="1:120">
      <c r="DP16" s="259"/>
    </row>
    <row r="17" spans="119:120">
      <c r="DP17" s="259"/>
    </row>
    <row r="18" spans="119:120"/>
    <row r="19" spans="119:120"/>
    <row r="20" spans="119:120">
      <c r="DO20" s="259"/>
      <c r="DP20" s="259"/>
    </row>
    <row r="21" spans="119:120">
      <c r="DP21" s="259"/>
    </row>
    <row r="22" spans="119:120"/>
    <row r="23" spans="119:120">
      <c r="DO23" s="259"/>
      <c r="DP23" s="259"/>
    </row>
    <row r="24" spans="119:120">
      <c r="DP24" s="259"/>
    </row>
    <row r="25" spans="119:120">
      <c r="DP25" s="259"/>
    </row>
    <row r="26" spans="119:120">
      <c r="DO26" s="259"/>
      <c r="DP26" s="259"/>
    </row>
    <row r="27" spans="119:120"/>
    <row r="28" spans="119:120">
      <c r="DO28" s="259"/>
      <c r="DP28" s="259"/>
    </row>
    <row r="29" spans="119:120">
      <c r="DP29" s="259"/>
    </row>
    <row r="30" spans="119:120"/>
    <row r="31" spans="119:120">
      <c r="DO31" s="259"/>
      <c r="DP31" s="259"/>
    </row>
    <row r="32" spans="119:120"/>
    <row r="33" spans="98:120">
      <c r="DO33" s="259"/>
      <c r="DP33" s="259"/>
    </row>
    <row r="34" spans="98:120">
      <c r="DM34" s="259"/>
    </row>
    <row r="35" spans="98:120">
      <c r="CT35" s="259"/>
      <c r="CU35" s="259"/>
      <c r="CV35" s="259"/>
      <c r="CY35" s="259"/>
      <c r="CZ35" s="259"/>
      <c r="DA35" s="259"/>
      <c r="DD35" s="259"/>
      <c r="DE35" s="259"/>
      <c r="DF35" s="259"/>
      <c r="DI35" s="259"/>
      <c r="DJ35" s="259"/>
      <c r="DK35" s="259"/>
      <c r="DM35" s="259"/>
      <c r="DN35" s="259"/>
      <c r="DO35" s="259"/>
      <c r="DP35" s="259"/>
    </row>
    <row r="36" spans="98:120"/>
    <row r="37" spans="98:120">
      <c r="CW37" s="259"/>
      <c r="DB37" s="259"/>
      <c r="DG37" s="259"/>
      <c r="DL37" s="259"/>
      <c r="DP37" s="259"/>
    </row>
    <row r="38" spans="98:120">
      <c r="CT38" s="259"/>
      <c r="CU38" s="259"/>
      <c r="CV38" s="259"/>
      <c r="CW38" s="259"/>
      <c r="CY38" s="259"/>
      <c r="CZ38" s="259"/>
      <c r="DA38" s="259"/>
      <c r="DB38" s="259"/>
      <c r="DD38" s="259"/>
      <c r="DE38" s="259"/>
      <c r="DF38" s="259"/>
      <c r="DG38" s="259"/>
      <c r="DI38" s="259"/>
      <c r="DJ38" s="259"/>
      <c r="DK38" s="259"/>
      <c r="DL38" s="259"/>
      <c r="DN38" s="259"/>
      <c r="DO38" s="259"/>
      <c r="DP38" s="259"/>
    </row>
    <row r="39" spans="98:120"/>
    <row r="40" spans="98:120"/>
    <row r="41" spans="98:120"/>
    <row r="42" spans="98:120"/>
    <row r="43" spans="98:120"/>
    <row r="44" spans="98:120"/>
    <row r="45" spans="98:120"/>
    <row r="46" spans="98:120"/>
    <row r="47" spans="98:120"/>
    <row r="48" spans="98:120"/>
    <row r="49" spans="22:120">
      <c r="DN49" s="259"/>
      <c r="DO49" s="259"/>
      <c r="DP49" s="259"/>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9"/>
      <c r="CS63" s="259"/>
      <c r="CX63" s="259"/>
      <c r="DC63" s="259"/>
      <c r="DH63" s="259"/>
    </row>
    <row r="64" spans="22:120">
      <c r="V64" s="259"/>
    </row>
    <row r="65" spans="15:120">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c r="Q66" s="259"/>
      <c r="S66" s="259"/>
      <c r="U66" s="259"/>
      <c r="DM66" s="259"/>
    </row>
    <row r="67" spans="15:120">
      <c r="O67" s="259"/>
      <c r="P67" s="259"/>
      <c r="R67" s="259"/>
      <c r="T67" s="259"/>
      <c r="Y67" s="259"/>
      <c r="CT67" s="259"/>
      <c r="CV67" s="259"/>
      <c r="CW67" s="259"/>
      <c r="CY67" s="259"/>
      <c r="DA67" s="259"/>
      <c r="DB67" s="259"/>
      <c r="DD67" s="259"/>
      <c r="DF67" s="259"/>
      <c r="DG67" s="259"/>
      <c r="DI67" s="259"/>
      <c r="DK67" s="259"/>
      <c r="DL67" s="259"/>
      <c r="DN67" s="259"/>
      <c r="DO67" s="259"/>
      <c r="DP67" s="259"/>
    </row>
    <row r="68" spans="15:120"/>
    <row r="69" spans="15:120"/>
    <row r="70" spans="15:120"/>
    <row r="71" spans="15:120"/>
    <row r="72" spans="15:120">
      <c r="DP72" s="259"/>
    </row>
    <row r="73" spans="15:120">
      <c r="DP73" s="259"/>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9"/>
      <c r="CX96" s="259"/>
      <c r="DC96" s="259"/>
      <c r="DH96" s="259"/>
    </row>
    <row r="97" spans="24:120">
      <c r="CS97" s="259"/>
      <c r="CX97" s="259"/>
      <c r="DC97" s="259"/>
      <c r="DH97" s="259"/>
      <c r="DP97" s="260" t="s">
        <v>479</v>
      </c>
    </row>
    <row r="98" spans="24:120" hidden="1">
      <c r="CS98" s="259"/>
      <c r="CX98" s="259"/>
      <c r="DC98" s="259"/>
      <c r="DH98" s="259"/>
    </row>
    <row r="99" spans="24:120"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idden="1">
      <c r="CT103" s="259"/>
      <c r="CV103" s="259"/>
      <c r="CW103" s="259"/>
      <c r="CY103" s="259"/>
      <c r="DA103" s="259"/>
      <c r="DB103" s="259"/>
      <c r="DD103" s="259"/>
      <c r="DF103" s="259"/>
      <c r="DG103" s="259"/>
      <c r="DI103" s="259"/>
      <c r="DK103" s="259"/>
      <c r="DL103" s="259"/>
      <c r="DM103" s="259"/>
      <c r="DN103" s="259"/>
      <c r="DO103" s="259"/>
      <c r="DP103" s="259"/>
    </row>
    <row r="104" spans="24:120" hidden="1">
      <c r="CV104" s="259"/>
      <c r="CW104" s="259"/>
      <c r="DA104" s="259"/>
      <c r="DB104" s="259"/>
      <c r="DF104" s="259"/>
      <c r="DG104" s="259"/>
      <c r="DK104" s="259"/>
      <c r="DL104" s="259"/>
      <c r="DN104" s="259"/>
      <c r="DO104" s="259"/>
      <c r="DP104" s="259"/>
    </row>
    <row r="105" spans="24:120" ht="12.75" hidden="1" customHeight="1"/>
  </sheetData>
  <sheetProtection algorithmName="SHA-512" hashValue="LhGnLSwZmWwOkuTouQmhBUEcJJkWlK7bUMy9DeOiiYC980fBkvWDH6LscZFBp44xiQUUnVV6w/KCCIFHh/1Znw==" saltValue="Lzo/jvycyFRSlkyQSTQpm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cols>
    <col min="1" max="116" width="2.625" style="260" customWidth="1"/>
    <col min="117" max="16384" width="9" style="259" hidden="1"/>
  </cols>
  <sheetData>
    <row r="1" spans="2:116">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row r="3" spans="2:116"/>
    <row r="4" spans="2:116">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row r="7" spans="2:116"/>
    <row r="8" spans="2:116"/>
    <row r="9" spans="2:116"/>
    <row r="10" spans="2:116"/>
    <row r="11" spans="2:116"/>
    <row r="12" spans="2:116"/>
    <row r="13" spans="2:116"/>
    <row r="14" spans="2:116"/>
    <row r="15" spans="2:116"/>
    <row r="16" spans="2:116"/>
    <row r="17" spans="9:116"/>
    <row r="18" spans="9:116">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row r="20" spans="9:116"/>
    <row r="21" spans="9:116">
      <c r="DL21" s="259"/>
    </row>
    <row r="22" spans="9:116">
      <c r="DI22" s="259"/>
      <c r="DJ22" s="259"/>
      <c r="DK22" s="259"/>
      <c r="DL22" s="259"/>
    </row>
    <row r="23" spans="9:116">
      <c r="CY23" s="259"/>
      <c r="CZ23" s="259"/>
      <c r="DA23" s="259"/>
      <c r="DB23" s="259"/>
      <c r="DC23" s="259"/>
      <c r="DD23" s="259"/>
      <c r="DE23" s="259"/>
      <c r="DF23" s="259"/>
      <c r="DG23" s="259"/>
      <c r="DH23" s="259"/>
      <c r="DI23" s="259"/>
      <c r="DJ23" s="259"/>
      <c r="DK23" s="259"/>
      <c r="DL23" s="259"/>
    </row>
    <row r="24" spans="9:116"/>
    <row r="25" spans="9:116"/>
    <row r="26" spans="9:116"/>
    <row r="27" spans="9:116"/>
    <row r="28" spans="9:116"/>
    <row r="29" spans="9:116"/>
    <row r="30" spans="9:116"/>
    <row r="31" spans="9:116"/>
    <row r="32" spans="9:116"/>
    <row r="33" spans="15:116"/>
    <row r="34" spans="15:116"/>
    <row r="35" spans="15:116">
      <c r="CZ35" s="259"/>
      <c r="DA35" s="259"/>
      <c r="DB35" s="259"/>
      <c r="DC35" s="259"/>
      <c r="DD35" s="259"/>
      <c r="DE35" s="259"/>
      <c r="DF35" s="259"/>
      <c r="DG35" s="259"/>
      <c r="DH35" s="259"/>
      <c r="DI35" s="259"/>
      <c r="DJ35" s="259"/>
      <c r="DK35" s="259"/>
      <c r="DL35" s="259"/>
    </row>
    <row r="36" spans="15:116"/>
    <row r="37" spans="15:116">
      <c r="DL37" s="259"/>
    </row>
    <row r="38" spans="15:116">
      <c r="DI38" s="259"/>
      <c r="DJ38" s="259"/>
      <c r="DK38" s="259"/>
      <c r="DL38" s="259"/>
    </row>
    <row r="39" spans="15:116"/>
    <row r="40" spans="15:116"/>
    <row r="41" spans="15:116"/>
    <row r="42" spans="15:116"/>
    <row r="43" spans="15:116">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c r="DL44" s="259"/>
    </row>
    <row r="45" spans="15:116"/>
    <row r="46" spans="15:116">
      <c r="DA46" s="259"/>
      <c r="DB46" s="259"/>
      <c r="DC46" s="259"/>
      <c r="DD46" s="259"/>
      <c r="DE46" s="259"/>
      <c r="DF46" s="259"/>
      <c r="DG46" s="259"/>
      <c r="DH46" s="259"/>
      <c r="DI46" s="259"/>
      <c r="DJ46" s="259"/>
      <c r="DK46" s="259"/>
      <c r="DL46" s="259"/>
    </row>
    <row r="47" spans="15:116"/>
    <row r="48" spans="15:116"/>
    <row r="49" spans="104:116"/>
    <row r="50" spans="104:116">
      <c r="CZ50" s="259"/>
      <c r="DA50" s="259"/>
      <c r="DB50" s="259"/>
      <c r="DC50" s="259"/>
      <c r="DD50" s="259"/>
      <c r="DE50" s="259"/>
      <c r="DF50" s="259"/>
      <c r="DG50" s="259"/>
      <c r="DH50" s="259"/>
      <c r="DI50" s="259"/>
      <c r="DJ50" s="259"/>
      <c r="DK50" s="259"/>
      <c r="DL50" s="259"/>
    </row>
    <row r="51" spans="104:116"/>
    <row r="52" spans="104:116"/>
    <row r="53" spans="104:116">
      <c r="DL53" s="259"/>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9"/>
      <c r="DD67" s="259"/>
      <c r="DE67" s="259"/>
      <c r="DF67" s="259"/>
      <c r="DG67" s="259"/>
      <c r="DH67" s="259"/>
      <c r="DI67" s="259"/>
      <c r="DJ67" s="259"/>
      <c r="DK67" s="259"/>
      <c r="DL67" s="259"/>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1nNCYa5VFtSmsUz9nZFzM6ZXXTl6htjzh31JpLCzmMGArePgq+Bj5eTegv5yT32MTJa+gBfh7pbig1/hUcI5A==" saltValue="E5bdVE/G+EKHN2V30Ud7n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election activeCell="B59" sqref="B59"/>
    </sheetView>
  </sheetViews>
  <sheetFormatPr defaultColWidth="0" defaultRowHeight="13.5" customHeight="1" zeroHeight="1"/>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c r="AS1" s="262"/>
      <c r="AT1" s="262"/>
    </row>
    <row r="2" spans="1:46">
      <c r="AS2" s="262"/>
      <c r="AT2" s="262"/>
    </row>
    <row r="3" spans="1:46">
      <c r="AS3" s="262"/>
      <c r="AT3" s="262"/>
    </row>
    <row r="4" spans="1:46">
      <c r="AS4" s="262"/>
      <c r="AT4" s="262"/>
    </row>
    <row r="5" spans="1:46" ht="17.25">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482</v>
      </c>
      <c r="AP7" s="272"/>
      <c r="AQ7" s="273" t="s">
        <v>483</v>
      </c>
      <c r="AR7" s="274"/>
    </row>
    <row r="8" spans="1:46">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484</v>
      </c>
      <c r="AQ8" s="279" t="s">
        <v>485</v>
      </c>
      <c r="AR8" s="280" t="s">
        <v>486</v>
      </c>
    </row>
    <row r="9" spans="1:46">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487</v>
      </c>
      <c r="AL9" s="1167"/>
      <c r="AM9" s="1167"/>
      <c r="AN9" s="1168"/>
      <c r="AO9" s="281">
        <v>2402183</v>
      </c>
      <c r="AP9" s="281">
        <v>153425</v>
      </c>
      <c r="AQ9" s="282">
        <v>93942</v>
      </c>
      <c r="AR9" s="283">
        <v>63.3</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488</v>
      </c>
      <c r="AL10" s="1167"/>
      <c r="AM10" s="1167"/>
      <c r="AN10" s="1168"/>
      <c r="AO10" s="284">
        <v>342071</v>
      </c>
      <c r="AP10" s="284">
        <v>21848</v>
      </c>
      <c r="AQ10" s="285">
        <v>12590</v>
      </c>
      <c r="AR10" s="286">
        <v>73.5</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489</v>
      </c>
      <c r="AL11" s="1167"/>
      <c r="AM11" s="1167"/>
      <c r="AN11" s="1168"/>
      <c r="AO11" s="284">
        <v>77432</v>
      </c>
      <c r="AP11" s="284">
        <v>4946</v>
      </c>
      <c r="AQ11" s="285">
        <v>461</v>
      </c>
      <c r="AR11" s="286">
        <v>972.9</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490</v>
      </c>
      <c r="AL12" s="1167"/>
      <c r="AM12" s="1167"/>
      <c r="AN12" s="1168"/>
      <c r="AO12" s="284" t="s">
        <v>491</v>
      </c>
      <c r="AP12" s="284" t="s">
        <v>491</v>
      </c>
      <c r="AQ12" s="285">
        <v>24</v>
      </c>
      <c r="AR12" s="286" t="s">
        <v>491</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492</v>
      </c>
      <c r="AL13" s="1167"/>
      <c r="AM13" s="1167"/>
      <c r="AN13" s="1168"/>
      <c r="AO13" s="284">
        <v>119488</v>
      </c>
      <c r="AP13" s="284">
        <v>7632</v>
      </c>
      <c r="AQ13" s="285">
        <v>3962</v>
      </c>
      <c r="AR13" s="286">
        <v>92.6</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493</v>
      </c>
      <c r="AL14" s="1167"/>
      <c r="AM14" s="1167"/>
      <c r="AN14" s="1168"/>
      <c r="AO14" s="284">
        <v>29891</v>
      </c>
      <c r="AP14" s="284">
        <v>1909</v>
      </c>
      <c r="AQ14" s="285">
        <v>1657</v>
      </c>
      <c r="AR14" s="286">
        <v>15.2</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494</v>
      </c>
      <c r="AL15" s="1170"/>
      <c r="AM15" s="1170"/>
      <c r="AN15" s="1171"/>
      <c r="AO15" s="284">
        <v>-235620</v>
      </c>
      <c r="AP15" s="284">
        <v>-15049</v>
      </c>
      <c r="AQ15" s="285">
        <v>-5526</v>
      </c>
      <c r="AR15" s="286">
        <v>172.3</v>
      </c>
    </row>
    <row r="16" spans="1:46">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2735445</v>
      </c>
      <c r="AP16" s="284">
        <v>174711</v>
      </c>
      <c r="AQ16" s="285">
        <v>107111</v>
      </c>
      <c r="AR16" s="286">
        <v>63.1</v>
      </c>
    </row>
    <row r="17" spans="1:46">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495</v>
      </c>
      <c r="AL19" s="262"/>
      <c r="AM19" s="262"/>
      <c r="AN19" s="262"/>
      <c r="AO19" s="262"/>
      <c r="AP19" s="262"/>
      <c r="AQ19" s="262"/>
      <c r="AR19" s="262"/>
    </row>
    <row r="20" spans="1:46">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496</v>
      </c>
      <c r="AP20" s="293" t="s">
        <v>497</v>
      </c>
      <c r="AQ20" s="294" t="s">
        <v>498</v>
      </c>
      <c r="AR20" s="295"/>
    </row>
    <row r="21" spans="1:46" s="301" customFormat="1">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499</v>
      </c>
      <c r="AL21" s="1173"/>
      <c r="AM21" s="1173"/>
      <c r="AN21" s="1174"/>
      <c r="AO21" s="297">
        <v>10.86</v>
      </c>
      <c r="AP21" s="298">
        <v>9.3000000000000007</v>
      </c>
      <c r="AQ21" s="299">
        <v>1.56</v>
      </c>
      <c r="AR21" s="267"/>
      <c r="AS21" s="300"/>
      <c r="AT21" s="296"/>
    </row>
    <row r="22" spans="1:46" s="301" customFormat="1">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500</v>
      </c>
      <c r="AL22" s="1173"/>
      <c r="AM22" s="1173"/>
      <c r="AN22" s="1174"/>
      <c r="AO22" s="302">
        <v>94.1</v>
      </c>
      <c r="AP22" s="303">
        <v>96.8</v>
      </c>
      <c r="AQ22" s="304">
        <v>-2.7</v>
      </c>
      <c r="AR22" s="288"/>
      <c r="AS22" s="300"/>
      <c r="AT22" s="296"/>
    </row>
    <row r="23" spans="1:46" s="301" customFormat="1">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c r="A26" s="1165" t="s">
        <v>501</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c r="A27" s="309"/>
      <c r="AO27" s="262"/>
      <c r="AP27" s="262"/>
      <c r="AQ27" s="262"/>
      <c r="AR27" s="262"/>
      <c r="AS27" s="262"/>
      <c r="AT27" s="262"/>
    </row>
    <row r="28" spans="1:46" ht="17.25">
      <c r="A28" s="263" t="s">
        <v>502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503</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482</v>
      </c>
      <c r="AP30" s="272"/>
      <c r="AQ30" s="273" t="s">
        <v>483</v>
      </c>
      <c r="AR30" s="274"/>
    </row>
    <row r="31" spans="1:46">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484</v>
      </c>
      <c r="AQ31" s="279" t="s">
        <v>485</v>
      </c>
      <c r="AR31" s="280" t="s">
        <v>486</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504</v>
      </c>
      <c r="AL32" s="1157"/>
      <c r="AM32" s="1157"/>
      <c r="AN32" s="1158"/>
      <c r="AO32" s="312">
        <v>1889310</v>
      </c>
      <c r="AP32" s="312">
        <v>120669</v>
      </c>
      <c r="AQ32" s="313">
        <v>49869</v>
      </c>
      <c r="AR32" s="314">
        <v>142</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505</v>
      </c>
      <c r="AL33" s="1157"/>
      <c r="AM33" s="1157"/>
      <c r="AN33" s="1158"/>
      <c r="AO33" s="312" t="s">
        <v>491</v>
      </c>
      <c r="AP33" s="312" t="s">
        <v>491</v>
      </c>
      <c r="AQ33" s="313" t="s">
        <v>491</v>
      </c>
      <c r="AR33" s="314" t="s">
        <v>491</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506</v>
      </c>
      <c r="AL34" s="1157"/>
      <c r="AM34" s="1157"/>
      <c r="AN34" s="1158"/>
      <c r="AO34" s="312" t="s">
        <v>491</v>
      </c>
      <c r="AP34" s="312" t="s">
        <v>491</v>
      </c>
      <c r="AQ34" s="313" t="s">
        <v>491</v>
      </c>
      <c r="AR34" s="314" t="s">
        <v>491</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507</v>
      </c>
      <c r="AL35" s="1157"/>
      <c r="AM35" s="1157"/>
      <c r="AN35" s="1158"/>
      <c r="AO35" s="312">
        <v>840304</v>
      </c>
      <c r="AP35" s="312">
        <v>53670</v>
      </c>
      <c r="AQ35" s="313">
        <v>14647</v>
      </c>
      <c r="AR35" s="314">
        <v>266.39999999999998</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508</v>
      </c>
      <c r="AL36" s="1157"/>
      <c r="AM36" s="1157"/>
      <c r="AN36" s="1158"/>
      <c r="AO36" s="312">
        <v>8380</v>
      </c>
      <c r="AP36" s="312">
        <v>535</v>
      </c>
      <c r="AQ36" s="313">
        <v>2417</v>
      </c>
      <c r="AR36" s="314">
        <v>-77.900000000000006</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509</v>
      </c>
      <c r="AL37" s="1157"/>
      <c r="AM37" s="1157"/>
      <c r="AN37" s="1158"/>
      <c r="AO37" s="312">
        <v>350</v>
      </c>
      <c r="AP37" s="312">
        <v>22</v>
      </c>
      <c r="AQ37" s="313">
        <v>490</v>
      </c>
      <c r="AR37" s="314">
        <v>-95.5</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510</v>
      </c>
      <c r="AL38" s="1160"/>
      <c r="AM38" s="1160"/>
      <c r="AN38" s="1161"/>
      <c r="AO38" s="315" t="s">
        <v>491</v>
      </c>
      <c r="AP38" s="315" t="s">
        <v>491</v>
      </c>
      <c r="AQ38" s="316">
        <v>2</v>
      </c>
      <c r="AR38" s="304" t="s">
        <v>491</v>
      </c>
      <c r="AS38" s="311"/>
    </row>
    <row r="39" spans="1:46">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511</v>
      </c>
      <c r="AL39" s="1160"/>
      <c r="AM39" s="1160"/>
      <c r="AN39" s="1161"/>
      <c r="AO39" s="312">
        <v>-5334</v>
      </c>
      <c r="AP39" s="312">
        <v>-341</v>
      </c>
      <c r="AQ39" s="313">
        <v>-2755</v>
      </c>
      <c r="AR39" s="314">
        <v>-87.6</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512</v>
      </c>
      <c r="AL40" s="1157"/>
      <c r="AM40" s="1157"/>
      <c r="AN40" s="1158"/>
      <c r="AO40" s="312">
        <v>-1987336</v>
      </c>
      <c r="AP40" s="312">
        <v>-126930</v>
      </c>
      <c r="AQ40" s="313">
        <v>-44075</v>
      </c>
      <c r="AR40" s="314">
        <v>188</v>
      </c>
      <c r="AS40" s="311"/>
    </row>
    <row r="41" spans="1:46">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745674</v>
      </c>
      <c r="AP41" s="312">
        <v>47626</v>
      </c>
      <c r="AQ41" s="313">
        <v>20595</v>
      </c>
      <c r="AR41" s="314">
        <v>131.30000000000001</v>
      </c>
      <c r="AS41" s="311"/>
    </row>
    <row r="42" spans="1:46">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482</v>
      </c>
      <c r="AN49" s="1151" t="s">
        <v>515</v>
      </c>
      <c r="AO49" s="1152"/>
      <c r="AP49" s="1152"/>
      <c r="AQ49" s="1152"/>
      <c r="AR49" s="1153"/>
    </row>
    <row r="50" spans="1:44">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516</v>
      </c>
      <c r="AO50" s="329" t="s">
        <v>517</v>
      </c>
      <c r="AP50" s="330" t="s">
        <v>518</v>
      </c>
      <c r="AQ50" s="331" t="s">
        <v>519</v>
      </c>
      <c r="AR50" s="332" t="s">
        <v>520</v>
      </c>
    </row>
    <row r="51" spans="1:44">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1898778</v>
      </c>
      <c r="AN51" s="334">
        <v>109484</v>
      </c>
      <c r="AO51" s="335">
        <v>-9.6</v>
      </c>
      <c r="AP51" s="336">
        <v>83103</v>
      </c>
      <c r="AQ51" s="337">
        <v>-13.8</v>
      </c>
      <c r="AR51" s="338">
        <v>4.2</v>
      </c>
    </row>
    <row r="52" spans="1:44">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1393033</v>
      </c>
      <c r="AN52" s="342">
        <v>80322</v>
      </c>
      <c r="AO52" s="343">
        <v>-12.4</v>
      </c>
      <c r="AP52" s="344">
        <v>41378</v>
      </c>
      <c r="AQ52" s="345">
        <v>3.7</v>
      </c>
      <c r="AR52" s="346">
        <v>-16.100000000000001</v>
      </c>
    </row>
    <row r="53" spans="1:44">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2442426</v>
      </c>
      <c r="AN53" s="334">
        <v>144539</v>
      </c>
      <c r="AO53" s="335">
        <v>32</v>
      </c>
      <c r="AP53" s="336">
        <v>84459</v>
      </c>
      <c r="AQ53" s="337">
        <v>1.6</v>
      </c>
      <c r="AR53" s="338">
        <v>30.4</v>
      </c>
    </row>
    <row r="54" spans="1:44">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1688435</v>
      </c>
      <c r="AN54" s="342">
        <v>99919</v>
      </c>
      <c r="AO54" s="343">
        <v>24.4</v>
      </c>
      <c r="AP54" s="344">
        <v>47314</v>
      </c>
      <c r="AQ54" s="345">
        <v>14.3</v>
      </c>
      <c r="AR54" s="346">
        <v>10.1</v>
      </c>
    </row>
    <row r="55" spans="1:44">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1937894</v>
      </c>
      <c r="AN55" s="334">
        <v>117791</v>
      </c>
      <c r="AO55" s="335">
        <v>-18.5</v>
      </c>
      <c r="AP55" s="336">
        <v>76413</v>
      </c>
      <c r="AQ55" s="337">
        <v>-9.5</v>
      </c>
      <c r="AR55" s="338">
        <v>-9</v>
      </c>
    </row>
    <row r="56" spans="1:44">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1804995</v>
      </c>
      <c r="AN56" s="342">
        <v>109713</v>
      </c>
      <c r="AO56" s="343">
        <v>9.8000000000000007</v>
      </c>
      <c r="AP56" s="344">
        <v>39658</v>
      </c>
      <c r="AQ56" s="345">
        <v>-16.2</v>
      </c>
      <c r="AR56" s="346">
        <v>26</v>
      </c>
    </row>
    <row r="57" spans="1:44">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1313979</v>
      </c>
      <c r="AN57" s="334">
        <v>82001</v>
      </c>
      <c r="AO57" s="335">
        <v>-30.4</v>
      </c>
      <c r="AP57" s="336">
        <v>66481</v>
      </c>
      <c r="AQ57" s="337">
        <v>-13</v>
      </c>
      <c r="AR57" s="338">
        <v>-17.399999999999999</v>
      </c>
    </row>
    <row r="58" spans="1:44">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820058</v>
      </c>
      <c r="AN58" s="342">
        <v>51177</v>
      </c>
      <c r="AO58" s="343">
        <v>-53.4</v>
      </c>
      <c r="AP58" s="344">
        <v>36120</v>
      </c>
      <c r="AQ58" s="345">
        <v>-8.9</v>
      </c>
      <c r="AR58" s="346">
        <v>-44.5</v>
      </c>
    </row>
    <row r="59" spans="1:44">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1189872</v>
      </c>
      <c r="AN59" s="334">
        <v>75996</v>
      </c>
      <c r="AO59" s="335">
        <v>-7.3</v>
      </c>
      <c r="AP59" s="336">
        <v>67825</v>
      </c>
      <c r="AQ59" s="337">
        <v>2</v>
      </c>
      <c r="AR59" s="338">
        <v>-9.3000000000000007</v>
      </c>
    </row>
    <row r="60" spans="1:44">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963332</v>
      </c>
      <c r="AN60" s="342">
        <v>61527</v>
      </c>
      <c r="AO60" s="343">
        <v>20.2</v>
      </c>
      <c r="AP60" s="344">
        <v>39417</v>
      </c>
      <c r="AQ60" s="345">
        <v>9.1</v>
      </c>
      <c r="AR60" s="346">
        <v>11.1</v>
      </c>
    </row>
    <row r="61" spans="1:44">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1756590</v>
      </c>
      <c r="AN61" s="349">
        <v>105962</v>
      </c>
      <c r="AO61" s="350">
        <v>-6.8</v>
      </c>
      <c r="AP61" s="351">
        <v>75656</v>
      </c>
      <c r="AQ61" s="352">
        <v>-6.5</v>
      </c>
      <c r="AR61" s="338">
        <v>-0.3</v>
      </c>
    </row>
    <row r="62" spans="1:44">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1333971</v>
      </c>
      <c r="AN62" s="342">
        <v>80532</v>
      </c>
      <c r="AO62" s="343">
        <v>-2.2999999999999998</v>
      </c>
      <c r="AP62" s="344">
        <v>40777</v>
      </c>
      <c r="AQ62" s="345">
        <v>0.4</v>
      </c>
      <c r="AR62" s="346">
        <v>-2.7</v>
      </c>
    </row>
    <row r="63" spans="1:44">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idden="1">
      <c r="AK70" s="262"/>
      <c r="AL70" s="262"/>
      <c r="AM70" s="262"/>
      <c r="AN70" s="262"/>
      <c r="AO70" s="262"/>
      <c r="AP70" s="262"/>
      <c r="AQ70" s="262"/>
      <c r="AR70" s="262"/>
    </row>
    <row r="71" spans="1:46" hidden="1">
      <c r="AK71" s="262"/>
      <c r="AL71" s="262"/>
      <c r="AM71" s="262"/>
      <c r="AN71" s="262"/>
      <c r="AO71" s="262"/>
      <c r="AP71" s="262"/>
      <c r="AQ71" s="262"/>
      <c r="AR71" s="262"/>
    </row>
    <row r="72" spans="1:46" hidden="1">
      <c r="AK72" s="262"/>
      <c r="AL72" s="262"/>
      <c r="AM72" s="262"/>
      <c r="AN72" s="262"/>
      <c r="AO72" s="262"/>
      <c r="AP72" s="262"/>
      <c r="AQ72" s="262"/>
      <c r="AR72" s="262"/>
    </row>
    <row r="73" spans="1:46" hidden="1">
      <c r="AK73" s="262"/>
      <c r="AL73" s="262"/>
      <c r="AM73" s="262"/>
      <c r="AN73" s="262"/>
      <c r="AO73" s="262"/>
      <c r="AP73" s="262"/>
      <c r="AQ73" s="262"/>
      <c r="AR73" s="262"/>
    </row>
  </sheetData>
  <sheetProtection algorithmName="SHA-512" hashValue="EMelbNh0hF86mQEwhypAKELPbos95uK0i0GO3p23rkFi6gw2Ee5xLT5LteTjZMUSu0RbazmsFkkoX4DrFm5zNg==" saltValue="ayWDsz9GFZQerXYAM9yih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B1" zoomScale="80" zoomScaleNormal="80" zoomScaleSheetLayoutView="55" workbookViewId="0">
      <selection activeCell="BL101" sqref="BL101"/>
    </sheetView>
  </sheetViews>
  <sheetFormatPr defaultColWidth="0" defaultRowHeight="13.5" customHeight="1" zeroHeight="1"/>
  <cols>
    <col min="1" max="125" width="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c r="B2" s="259"/>
      <c r="DG2" s="259"/>
    </row>
    <row r="3" spans="2:1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row r="5" spans="2:125"/>
    <row r="6" spans="2:125"/>
    <row r="7" spans="2:125"/>
    <row r="8" spans="2:125"/>
    <row r="9" spans="2:125">
      <c r="DU9" s="259"/>
    </row>
    <row r="10" spans="2:125"/>
    <row r="11" spans="2:125"/>
    <row r="12" spans="2:125"/>
    <row r="13" spans="2:125"/>
    <row r="14" spans="2:125"/>
    <row r="15" spans="2:125"/>
    <row r="16" spans="2:125"/>
    <row r="17" spans="125:125">
      <c r="DU17" s="259"/>
    </row>
    <row r="18" spans="125:125"/>
    <row r="19" spans="125:125"/>
    <row r="20" spans="125:125">
      <c r="DU20" s="259"/>
    </row>
    <row r="21" spans="125:125">
      <c r="DU21" s="259"/>
    </row>
    <row r="22" spans="125:125"/>
    <row r="23" spans="125:125"/>
    <row r="24" spans="125:125"/>
    <row r="25" spans="125:125"/>
    <row r="26" spans="125:125"/>
    <row r="27" spans="125:125"/>
    <row r="28" spans="125:125">
      <c r="DU28" s="259"/>
    </row>
    <row r="29" spans="125:125"/>
    <row r="30" spans="125:125"/>
    <row r="31" spans="125:125"/>
    <row r="32" spans="125:125"/>
    <row r="33" spans="2:125">
      <c r="B33" s="259"/>
      <c r="G33" s="259"/>
      <c r="I33" s="259"/>
    </row>
    <row r="34" spans="2:125">
      <c r="C34" s="259"/>
      <c r="P34" s="259"/>
      <c r="DE34" s="259"/>
      <c r="DH34" s="259"/>
    </row>
    <row r="35" spans="2:125">
      <c r="D35" s="259"/>
      <c r="E35" s="259"/>
      <c r="DG35" s="259"/>
      <c r="DJ35" s="259"/>
      <c r="DP35" s="259"/>
      <c r="DQ35" s="259"/>
      <c r="DR35" s="259"/>
      <c r="DS35" s="259"/>
      <c r="DT35" s="259"/>
      <c r="DU35" s="259"/>
    </row>
    <row r="36" spans="2:1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c r="DU37" s="259"/>
    </row>
    <row r="38" spans="2:125">
      <c r="DT38" s="259"/>
      <c r="DU38" s="259"/>
    </row>
    <row r="39" spans="2:125"/>
    <row r="40" spans="2:125">
      <c r="DH40" s="259"/>
    </row>
    <row r="41" spans="2:125">
      <c r="DE41" s="259"/>
    </row>
    <row r="42" spans="2:125">
      <c r="DG42" s="259"/>
      <c r="DJ42" s="259"/>
    </row>
    <row r="43" spans="2:1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c r="DU44" s="259"/>
    </row>
    <row r="45" spans="2:125"/>
    <row r="46" spans="2:125"/>
    <row r="47" spans="2:125"/>
    <row r="48" spans="2:125">
      <c r="DT48" s="259"/>
      <c r="DU48" s="259"/>
    </row>
    <row r="49" spans="120:125">
      <c r="DU49" s="259"/>
    </row>
    <row r="50" spans="120:125">
      <c r="DU50" s="259"/>
    </row>
    <row r="51" spans="120:125">
      <c r="DP51" s="259"/>
      <c r="DQ51" s="259"/>
      <c r="DR51" s="259"/>
      <c r="DS51" s="259"/>
      <c r="DT51" s="259"/>
      <c r="DU51" s="259"/>
    </row>
    <row r="52" spans="120:125"/>
    <row r="53" spans="120:125"/>
    <row r="54" spans="120:125">
      <c r="DU54" s="259"/>
    </row>
    <row r="55" spans="120:125"/>
    <row r="56" spans="120:125"/>
    <row r="57" spans="120:125"/>
    <row r="58" spans="120:125">
      <c r="DU58" s="259"/>
    </row>
    <row r="59" spans="120:125"/>
    <row r="60" spans="120:125"/>
    <row r="61" spans="120:125"/>
    <row r="62" spans="120:125"/>
    <row r="63" spans="120:125">
      <c r="DU63" s="259"/>
    </row>
    <row r="64" spans="120:125">
      <c r="DT64" s="259"/>
      <c r="DU64" s="259"/>
    </row>
    <row r="65" spans="123:125"/>
    <row r="66" spans="123:125"/>
    <row r="67" spans="123:125"/>
    <row r="68" spans="123:125"/>
    <row r="69" spans="123:125">
      <c r="DS69" s="259"/>
      <c r="DT69" s="259"/>
      <c r="DU69" s="259"/>
    </row>
    <row r="70" spans="123:125"/>
    <row r="71" spans="123:125"/>
    <row r="72" spans="123:125"/>
    <row r="73" spans="123:125"/>
    <row r="74" spans="123:125"/>
    <row r="75" spans="123:125"/>
    <row r="76" spans="123:125"/>
    <row r="77" spans="123:125"/>
    <row r="78" spans="123:125"/>
    <row r="79" spans="123:125"/>
    <row r="80" spans="123:125"/>
    <row r="81" spans="116:125"/>
    <row r="82" spans="116:125">
      <c r="DL82" s="259"/>
    </row>
    <row r="83" spans="116:125">
      <c r="DM83" s="259"/>
      <c r="DN83" s="259"/>
      <c r="DO83" s="259"/>
      <c r="DP83" s="259"/>
      <c r="DQ83" s="259"/>
      <c r="DR83" s="259"/>
      <c r="DS83" s="259"/>
      <c r="DT83" s="259"/>
      <c r="DU83" s="259"/>
    </row>
    <row r="84" spans="116:125"/>
    <row r="85" spans="116:125"/>
    <row r="86" spans="116:125"/>
    <row r="87" spans="116:125"/>
    <row r="88" spans="116:125">
      <c r="DU88" s="259"/>
    </row>
    <row r="89" spans="116:125"/>
    <row r="90" spans="116:125"/>
    <row r="91" spans="116:125"/>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479</v>
      </c>
    </row>
    <row r="121" spans="125:125" ht="13.5" hidden="1" customHeight="1">
      <c r="DU121" s="259"/>
    </row>
  </sheetData>
  <sheetProtection algorithmName="SHA-512" hashValue="0r+6PBQzpInku+8KREXmpT0skWASiu4hDZI+vL0wmC0898lzU0XvksQupmWdfNDPmG/UDYbyvBbcXN9qFwArsQ==" saltValue="E+HLBC3Vu9dMpS8QNGlS2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election activeCell="BI101" sqref="BI101"/>
    </sheetView>
  </sheetViews>
  <sheetFormatPr defaultColWidth="0" defaultRowHeight="13.5" customHeight="1" zeroHeight="1"/>
  <cols>
    <col min="1" max="125" width="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c r="B2" s="259"/>
      <c r="T2" s="259"/>
    </row>
    <row r="3" spans="1:1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9"/>
      <c r="G33" s="259"/>
      <c r="I33" s="259"/>
    </row>
    <row r="34" spans="2:125">
      <c r="C34" s="259"/>
      <c r="P34" s="259"/>
      <c r="R34" s="259"/>
      <c r="U34" s="259"/>
    </row>
    <row r="35" spans="2:1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c r="F36" s="259"/>
      <c r="H36" s="259"/>
      <c r="J36" s="259"/>
      <c r="K36" s="259"/>
      <c r="L36" s="259"/>
      <c r="M36" s="259"/>
      <c r="N36" s="259"/>
      <c r="O36" s="259"/>
      <c r="Q36" s="259"/>
      <c r="S36" s="259"/>
      <c r="V36" s="259"/>
    </row>
    <row r="37" spans="2:125"/>
    <row r="38" spans="2:125"/>
    <row r="39" spans="2:125"/>
    <row r="40" spans="2:125">
      <c r="U40" s="259"/>
    </row>
    <row r="41" spans="2:125">
      <c r="R41" s="259"/>
    </row>
    <row r="42" spans="2:1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c r="Q43" s="259"/>
      <c r="S43" s="259"/>
      <c r="V43" s="259"/>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479</v>
      </c>
    </row>
  </sheetData>
  <sheetProtection algorithmName="SHA-512" hashValue="cAxsPXBseO4e23b2LdjOKNgKLPTSw7hp9GLGPnr+YVihoN9LQ5URSYaLf9/o5cuFHkLGtUU5MrzY101ELAk8Jg==" saltValue="lMggROukqMy0/TzzkJSe8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election activeCell="M45" sqref="M45"/>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529</v>
      </c>
      <c r="G46" s="8" t="s">
        <v>530</v>
      </c>
      <c r="H46" s="8" t="s">
        <v>531</v>
      </c>
      <c r="I46" s="8" t="s">
        <v>532</v>
      </c>
      <c r="J46" s="9" t="s">
        <v>533</v>
      </c>
    </row>
    <row r="47" spans="2:10" ht="57.75" customHeight="1">
      <c r="B47" s="10"/>
      <c r="C47" s="1175" t="s">
        <v>3</v>
      </c>
      <c r="D47" s="1175"/>
      <c r="E47" s="1176"/>
      <c r="F47" s="11">
        <v>46.01</v>
      </c>
      <c r="G47" s="12">
        <v>41.15</v>
      </c>
      <c r="H47" s="12">
        <v>45.49</v>
      </c>
      <c r="I47" s="12">
        <v>48.04</v>
      </c>
      <c r="J47" s="13">
        <v>45.68</v>
      </c>
    </row>
    <row r="48" spans="2:10" ht="57.75" customHeight="1">
      <c r="B48" s="14"/>
      <c r="C48" s="1177" t="s">
        <v>4</v>
      </c>
      <c r="D48" s="1177"/>
      <c r="E48" s="1178"/>
      <c r="F48" s="15">
        <v>4.25</v>
      </c>
      <c r="G48" s="16">
        <v>3.75</v>
      </c>
      <c r="H48" s="16">
        <v>6.33</v>
      </c>
      <c r="I48" s="16">
        <v>8.8800000000000008</v>
      </c>
      <c r="J48" s="17">
        <v>7.98</v>
      </c>
    </row>
    <row r="49" spans="2:10" ht="57.75" customHeight="1" thickBot="1">
      <c r="B49" s="18"/>
      <c r="C49" s="1179" t="s">
        <v>5</v>
      </c>
      <c r="D49" s="1179"/>
      <c r="E49" s="1180"/>
      <c r="F49" s="19" t="s">
        <v>534</v>
      </c>
      <c r="G49" s="20" t="s">
        <v>535</v>
      </c>
      <c r="H49" s="20">
        <v>5.4</v>
      </c>
      <c r="I49" s="20" t="s">
        <v>536</v>
      </c>
      <c r="J49" s="21" t="s">
        <v>537</v>
      </c>
    </row>
    <row r="50" spans="2:10"/>
  </sheetData>
  <sheetProtection algorithmName="SHA-512" hashValue="NwJaKgDpu7Y21SEt2+FLCNyCy0nwokzy0a9Va5AUejzskpce+84JUuhRAvOMJYh2aKc9eUJUaGVA08r7MoYDNQ==" saltValue="o7ZdGplU1a7F4op5IdrHd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岡田　哲弥</cp:lastModifiedBy>
  <cp:lastPrinted>2025-03-13T08:03:34Z</cp:lastPrinted>
  <dcterms:created xsi:type="dcterms:W3CDTF">2025-02-19T03:42:57Z</dcterms:created>
  <dcterms:modified xsi:type="dcterms:W3CDTF">2025-09-26T00:24:01Z</dcterms:modified>
  <cp:category/>
</cp:coreProperties>
</file>