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ドライブ_交付税・公営企業・その他照会関連\R3\10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<sst xmlns="http://schemas.openxmlformats.org/spreadsheetml/2006/main" count="1102" uniqueCount="617">
  <si>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</si>
  <si>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</si>
  <si>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</si>
  <si>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</si>
  <si>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</si>
  <si>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</si>
  <si>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</si>
  <si>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</si>
  <si>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</si>
  <si>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</si>
  <si>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</si>
  <si>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</si>
  <si>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</si>
  <si>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</si>
  <si>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</si>
  <si>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</si>
  <si>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</si>
  <si>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</si>
  <si>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</si>
  <si>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</si>
  <si>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</si>
  <si>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</si>
  <si>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</si>
  <si>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</si>
  <si>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</si>
  <si>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</si>
  <si>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</si>
  <si>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</si>
  <si>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</si>
  <si>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</si>
  <si>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</si>
  <si>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</si>
  <si>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</si>
  <si>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</si>
  <si>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</si>
  <si>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</si>
  <si>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</si>
  <si>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</si>
  <si>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</si>
  <si>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</si>
  <si>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</si>
  <si>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</si>
  <si>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</si>
  <si>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</si>
  <si>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</si>
  <si>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</si>
  <si>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</si>
  <si>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</si>
  <si>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</si>
  <si>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</si>
  <si>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</si>
  <si>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</si>
  <si>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</si>
  <si>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</si>
  <si>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</si>
  <si>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</si>
  <si>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</si>
  <si>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</si>
  <si>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</si>
  <si>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</si>
  <si>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</si>
  <si>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</si>
  <si>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</si>
  <si>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</si>
  <si>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</si>
  <si>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</si>
  <si>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</si>
  <si>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</si>
  <si>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</si>
  <si>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</si>
  <si>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</si>
  <si>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</si>
  <si>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</si>
  <si>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</si>
  <si>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</si>
  <si>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</si>
  <si>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</si>
  <si>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</si>
  <si>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</si>
  <si>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</si>
  <si>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</si>
  <si>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</si>
  <si>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</si>
  <si>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</si>
  <si>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</si>
  <si>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</si>
  <si>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</si>
  <si>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</si>
  <si>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</si>
  <si>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</si>
  <si>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</si>
  <si>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</si>
  <si>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</si>
  <si>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</si>
  <si>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</si>
  <si>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</si>
  <si>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</si>
  <si>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香美町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</si>
  <si>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</si>
  <si>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</si>
  <si>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</si>
  <si>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</si>
  <si>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</si>
  <si>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</si>
  <si>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</si>
  <si>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</si>
  <si>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</si>
  <si>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</si>
  <si>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</si>
  <si>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</si>
  <si>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</si>
  <si>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</si>
  <si>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</si>
  <si>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</si>
  <si>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</si>
  <si>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</si>
  <si>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</si>
  <si>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</si>
  <si>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</si>
  <si>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</si>
  <si>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</si>
  <si>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</si>
  <si>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</si>
  <si>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</si>
  <si>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</si>
  <si>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</si>
  <si>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</si>
  <si>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</si>
  <si>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</si>
  <si>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</si>
  <si>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</si>
  <si>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</si>
  <si>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</si>
  <si>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</si>
  <si>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</si>
  <si>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</si>
  <si>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</si>
  <si>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</si>
  <si>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</si>
  <si>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</si>
  <si>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</si>
  <si>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</si>
  <si>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</si>
  <si>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</si>
  <si>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</si>
  <si>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</si>
  <si>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</si>
  <si>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</si>
  <si>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</si>
  <si>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</si>
  <si>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</si>
  <si>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</si>
  <si>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</si>
  <si>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</si>
  <si>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</si>
  <si>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</si>
  <si>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</si>
  <si>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</si>
  <si>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</si>
  <si>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</si>
  <si>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</si>
  <si>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</si>
  <si>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</si>
  <si>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</si>
  <si>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</si>
  <si>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</si>
  <si>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</si>
  <si>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</si>
  <si>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</si>
  <si>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</si>
  <si>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</si>
  <si>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</si>
  <si>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</si>
  <si>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</si>
  <si>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</si>
  <si>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</si>
  <si>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</si>
  <si>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</si>
  <si>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</si>
  <si>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</si>
  <si>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</si>
  <si>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</si>
  <si>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</si>
  <si>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</si>
  <si>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</si>
  <si>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</si>
  <si>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</si>
  <si>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</si>
  <si>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</si>
  <si>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</si>
  <si>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</si>
  <si>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</si>
  <si>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</si>
  <si>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</si>
  <si>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</si>
  <si>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</si>
  <si>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</si>
  <si>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</si>
  <si>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</si>
  <si>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</si>
  <si>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</si>
  <si>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</si>
  <si>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</si>
  <si>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</si>
  <si>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</si>
  <si>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</si>
  <si>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</si>
  <si>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</si>
  <si>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</si>
  <si>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</si>
  <si>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兵庫県香美町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</si>
  <si>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</si>
  <si>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</si>
  <si>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</si>
  <si>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</si>
  <si>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</si>
  <si>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</si>
  <si>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</si>
  <si>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</si>
  <si>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</si>
  <si>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</si>
  <si>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</si>
  <si>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</si>
  <si>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</si>
  <si>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</si>
  <si>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</si>
  <si>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</si>
  <si>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</si>
  <si>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</si>
  <si>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</si>
  <si>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</si>
  <si>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</si>
  <si>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</si>
  <si>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</si>
  <si>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</si>
  <si>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</si>
  <si>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</si>
  <si>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</si>
  <si>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</si>
  <si>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</si>
  <si>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</si>
  <si>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</si>
  <si>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</si>
  <si>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</si>
  <si>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</si>
  <si>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</si>
  <si>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</si>
  <si>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</si>
  <si>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</si>
  <si>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</si>
  <si>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</si>
  <si>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</si>
  <si>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</si>
  <si>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</si>
  <si>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</si>
  <si>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</si>
  <si>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</si>
  <si>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</si>
  <si>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</si>
  <si>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</si>
  <si>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</si>
  <si>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</si>
  <si>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</si>
  <si>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</si>
  <si>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</si>
  <si>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</si>
  <si>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</si>
  <si>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</si>
  <si>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</si>
  <si>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</si>
  <si>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</si>
  <si>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</si>
  <si>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</si>
  <si>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</si>
  <si>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</si>
  <si>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</si>
  <si>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</si>
  <si>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</si>
  <si>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</si>
  <si>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</si>
  <si>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</si>
  <si>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</si>
  <si>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</si>
  <si>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</si>
  <si>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</si>
  <si>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</si>
  <si>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</si>
  <si>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</si>
  <si>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</si>
  <si>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</si>
  <si>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</si>
  <si>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</si>
  <si>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</si>
  <si>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</si>
  <si>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</si>
  <si>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</si>
  <si>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</si>
  <si>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</si>
  <si>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</si>
  <si>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</si>
  <si>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</si>
  <si>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</si>
  <si>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</si>
  <si>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</si>
  <si>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</si>
  <si>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</si>
  <si>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</si>
  <si>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</si>
  <si>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</si>
  <si>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</si>
  <si>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</si>
  <si>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</si>
  <si>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</si>
  <si>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</si>
  <si>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</si>
  <si>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</si>
  <si>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</si>
  <si>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</si>
  <si>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</si>
  <si>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</si>
  <si>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</si>
  <si>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</si>
  <si>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</si>
  <si>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</si>
  <si>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</si>
  <si>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</si>
  <si>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</si>
  <si>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</si>
  <si>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</si>
  <si>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</si>
  <si>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</si>
  <si>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</si>
  <si>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</si>
  <si>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</si>
  <si>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</si>
  <si>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</si>
  <si>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</si>
  <si>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</si>
  <si>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</si>
  <si>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</si>
  <si>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</si>
  <si>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</si>
  <si>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</si>
  <si>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</si>
  <si>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</si>
  <si>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</si>
  <si>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</si>
  <si>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</si>
  <si>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</si>
  <si>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</si>
  <si>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</si>
  <si>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</si>
  <si>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</si>
  <si>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</si>
  <si>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</si>
  <si>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</si>
  <si>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</si>
  <si>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</si>
  <si>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</si>
  <si>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</si>
  <si>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</si>
  <si>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</si>
  <si>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</si>
  <si>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</si>
  <si>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兵庫県香美町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</si>
  <si>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</si>
  <si>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</si>
  <si>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</si>
  <si>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</si>
  <si>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</si>
  <si>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</si>
  <si>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</si>
  <si>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</si>
  <si>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</si>
  <si>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</si>
  <si>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</si>
  <si>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</si>
  <si>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</si>
  <si>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</si>
  <si>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</si>
  <si>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</si>
  <si>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</si>
  <si>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</si>
  <si>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</si>
  <si>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</si>
  <si>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矢田川憩いの村事業特別会計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</si>
  <si>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</si>
  <si>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</si>
  <si>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</si>
  <si>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</si>
  <si>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</si>
  <si>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</si>
  <si>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</si>
  <si>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</si>
  <si>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</si>
  <si>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</si>
  <si>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</si>
  <si>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</si>
  <si>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</si>
  <si>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</si>
  <si>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</si>
  <si>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</si>
  <si>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後期高齢者医療保険事業特別会計</t>
    <phoneticPr fontId="5"/>
  </si>
  <si>
    <t>介護保険事業特別会計</t>
    <phoneticPr fontId="5"/>
  </si>
  <si>
    <t>公立香住病院事業企業会計</t>
    <phoneticPr fontId="5"/>
  </si>
  <si>
    <t>法適用企業</t>
    <phoneticPr fontId="5"/>
  </si>
  <si>
    <t>水道事業企業会計</t>
    <phoneticPr fontId="5"/>
  </si>
  <si>
    <t>法適用企業</t>
    <phoneticPr fontId="5"/>
  </si>
  <si>
    <t>下水道事業企業会計</t>
    <phoneticPr fontId="5"/>
  </si>
  <si>
    <t>町立地方卸売市場事業特別会計</t>
    <phoneticPr fontId="5"/>
  </si>
  <si>
    <t>-</t>
    <phoneticPr fontId="5"/>
  </si>
  <si>
    <t>法非適用企業</t>
    <phoneticPr fontId="5"/>
  </si>
  <si>
    <t>国民宿舎事業特別会計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</si>
  <si>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</si>
  <si>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</si>
  <si>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</si>
  <si>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</si>
  <si>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</si>
  <si>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</si>
  <si>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</si>
  <si>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</si>
  <si>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</si>
  <si>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</si>
  <si>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</si>
  <si>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</si>
  <si>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</si>
  <si>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</si>
  <si>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</si>
  <si>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</si>
  <si>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</si>
  <si>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</si>
  <si>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</si>
  <si>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</si>
  <si>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</si>
  <si>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</si>
  <si>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</si>
  <si>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</si>
  <si>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</si>
  <si>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</si>
  <si>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</si>
  <si>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</si>
  <si>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</si>
  <si>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</si>
  <si>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</si>
  <si>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</si>
  <si>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</si>
  <si>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</si>
  <si>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</si>
  <si>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</si>
  <si>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</si>
  <si>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</si>
  <si>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</si>
  <si>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</si>
  <si>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</si>
  <si>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</si>
  <si>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</si>
  <si>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</si>
  <si>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</si>
  <si>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</si>
  <si>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</si>
  <si>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</si>
  <si>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</si>
  <si>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</si>
  <si>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</si>
  <si>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</si>
  <si>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</si>
  <si>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</si>
  <si>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</si>
  <si>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</si>
  <si>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</si>
  <si>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</si>
  <si>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</si>
  <si>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</si>
  <si>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</si>
  <si>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下水道事業企業会計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</si>
  <si>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</si>
  <si>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</si>
  <si>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水道事業企業会計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</si>
  <si>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</si>
  <si>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公立香住病院事業企業会計</t>
    <phoneticPr fontId="5"/>
  </si>
  <si>
    <t>(Ｆ)</t>
    <phoneticPr fontId="5"/>
  </si>
  <si>
    <t>国民健康保険事業特別会計（小代診療施設勘定）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</si>
  <si>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</si>
  <si>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</si>
  <si>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</si>
  <si>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</si>
  <si>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</si>
  <si>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</si>
  <si>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</si>
  <si>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</si>
  <si>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</si>
  <si>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</si>
  <si>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</si>
  <si>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</si>
  <si>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</si>
  <si>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</si>
  <si>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</si>
  <si>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</si>
  <si>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</si>
  <si>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</si>
  <si>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</si>
  <si>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</si>
  <si>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</si>
  <si>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</si>
  <si>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</si>
  <si>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</si>
  <si>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</si>
  <si>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</si>
  <si>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</si>
  <si>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</si>
  <si>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</si>
  <si>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</si>
  <si>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</si>
  <si>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</si>
  <si>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</si>
  <si>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</si>
  <si>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</si>
  <si>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</si>
  <si>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</si>
  <si>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</si>
  <si>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</si>
  <si>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</si>
  <si>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</si>
  <si>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</si>
  <si>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</si>
  <si>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</si>
  <si>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</si>
  <si>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</si>
  <si>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</si>
  <si>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</si>
  <si>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</si>
  <si>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</si>
  <si>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</si>
  <si>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</si>
  <si>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</si>
  <si>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</si>
  <si>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</si>
  <si>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</si>
  <si>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</si>
  <si>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</si>
  <si>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</si>
  <si>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</si>
  <si>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</si>
  <si>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</si>
  <si>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</si>
  <si>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</si>
  <si>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</si>
  <si>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</si>
  <si>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</si>
  <si>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</si>
  <si>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</si>
  <si>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</si>
  <si>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</si>
  <si>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</si>
  <si>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</si>
  <si>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</si>
  <si>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</si>
  <si>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</si>
  <si>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</si>
  <si>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</si>
  <si>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</si>
  <si>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</si>
  <si>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</si>
  <si>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</si>
  <si>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</si>
  <si>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</si>
  <si>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1.01</t>
  </si>
  <si>
    <t>▲ 1.47</t>
  </si>
  <si>
    <t>一般会計</t>
  </si>
  <si>
    <t>水道事業企業会計</t>
  </si>
  <si>
    <t>下水道事業企業会計</t>
  </si>
  <si>
    <t>公立香住病院事業企業会計</t>
  </si>
  <si>
    <t>介護保険事業特別会計</t>
  </si>
  <si>
    <t>国民健康保険事業特別会計</t>
  </si>
  <si>
    <t>後期高齢者医療保険事業特別会計</t>
  </si>
  <si>
    <t>矢田川憩いの村事業特別会計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</si>
  <si>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</si>
  <si>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</si>
  <si>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</si>
  <si>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</si>
  <si>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</si>
  <si>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</si>
  <si>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</si>
  <si>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</si>
  <si>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公立八鹿病院組合</t>
    <rPh sb="0" eb="2">
      <t>コウリツ</t>
    </rPh>
    <rPh sb="2" eb="4">
      <t>ヨウカ</t>
    </rPh>
    <rPh sb="4" eb="6">
      <t>ビョウイン</t>
    </rPh>
    <rPh sb="6" eb="8">
      <t>クミアイ</t>
    </rPh>
    <phoneticPr fontId="2"/>
  </si>
  <si>
    <t>北但行政事務組合</t>
    <rPh sb="0" eb="2">
      <t>ホクタン</t>
    </rPh>
    <rPh sb="2" eb="4">
      <t>ギョウセイ</t>
    </rPh>
    <rPh sb="4" eb="6">
      <t>ジム</t>
    </rPh>
    <rPh sb="6" eb="8">
      <t>クミアイ</t>
    </rPh>
    <phoneticPr fontId="2"/>
  </si>
  <si>
    <t>美方郡広域事務組合（一般会計）</t>
    <rPh sb="0" eb="3">
      <t>ミカタグン</t>
    </rPh>
    <rPh sb="3" eb="5">
      <t>コウイキ</t>
    </rPh>
    <rPh sb="5" eb="7">
      <t>ジム</t>
    </rPh>
    <rPh sb="7" eb="9">
      <t>クミアイ</t>
    </rPh>
    <rPh sb="10" eb="12">
      <t>イッパン</t>
    </rPh>
    <rPh sb="12" eb="14">
      <t>カイケイ</t>
    </rPh>
    <phoneticPr fontId="2"/>
  </si>
  <si>
    <t>美方郡広域事務組合（農業共済）</t>
    <rPh sb="0" eb="3">
      <t>ミカタグン</t>
    </rPh>
    <rPh sb="3" eb="5">
      <t>コウイキ</t>
    </rPh>
    <rPh sb="5" eb="7">
      <t>ジム</t>
    </rPh>
    <rPh sb="7" eb="9">
      <t>クミアイ</t>
    </rPh>
    <rPh sb="10" eb="12">
      <t>ノウギョウ</t>
    </rPh>
    <rPh sb="12" eb="14">
      <t>キョウサイ</t>
    </rPh>
    <phoneticPr fontId="2"/>
  </si>
  <si>
    <t>但馬広域行政事務組合</t>
    <rPh sb="0" eb="2">
      <t>タジマ</t>
    </rPh>
    <rPh sb="2" eb="4">
      <t>コウイキ</t>
    </rPh>
    <rPh sb="4" eb="6">
      <t>ギョウセイ</t>
    </rPh>
    <rPh sb="6" eb="8">
      <t>ジム</t>
    </rPh>
    <rPh sb="8" eb="10">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</si>
  <si>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</si>
  <si>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</si>
  <si>
    <t>兵庫県町議会議員公務災害補償組合</t>
  </si>
  <si>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</si>
  <si>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5" eb="17">
      <t>トクベツ</t>
    </rPh>
    <phoneticPr fontId="2"/>
  </si>
  <si>
    <t>地域振興基金</t>
    <rPh sb="0" eb="2">
      <t>チイキ</t>
    </rPh>
    <rPh sb="2" eb="4">
      <t>シンコウ</t>
    </rPh>
    <rPh sb="4" eb="6">
      <t>キキン</t>
    </rPh>
    <phoneticPr fontId="2"/>
  </si>
  <si>
    <t>公共施設等管理基金</t>
    <rPh sb="0" eb="2">
      <t>コウキョウ</t>
    </rPh>
    <rPh sb="2" eb="4">
      <t>シセツ</t>
    </rPh>
    <rPh sb="4" eb="5">
      <t>ナド</t>
    </rPh>
    <rPh sb="5" eb="7">
      <t>カンリ</t>
    </rPh>
    <rPh sb="7" eb="9">
      <t>キキン</t>
    </rPh>
    <phoneticPr fontId="2"/>
  </si>
  <si>
    <t>ふるさとづくり基金</t>
    <rPh sb="7" eb="9">
      <t>キキン</t>
    </rPh>
    <phoneticPr fontId="2"/>
  </si>
  <si>
    <t>温泉地域開発基金</t>
    <rPh sb="0" eb="2">
      <t>オンセン</t>
    </rPh>
    <rPh sb="2" eb="4">
      <t>チイキ</t>
    </rPh>
    <rPh sb="4" eb="6">
      <t>カイハツ</t>
    </rPh>
    <rPh sb="6" eb="8">
      <t>キキン</t>
    </rPh>
    <phoneticPr fontId="2"/>
  </si>
  <si>
    <t>森林環境基金</t>
    <rPh sb="0" eb="2">
      <t>シンリン</t>
    </rPh>
    <rPh sb="2" eb="4">
      <t>カンキョウ</t>
    </rPh>
    <rPh sb="4" eb="6">
      <t>キキン</t>
    </rPh>
    <phoneticPr fontId="2"/>
  </si>
  <si>
    <t>―</t>
  </si>
  <si>
    <t>㈱香住観光公社</t>
    <rPh sb="1" eb="3">
      <t>カスミ</t>
    </rPh>
    <rPh sb="3" eb="5">
      <t>カンコウ</t>
    </rPh>
    <rPh sb="5" eb="7">
      <t>コウシャ</t>
    </rPh>
    <phoneticPr fontId="11"/>
  </si>
  <si>
    <t>矢田川開発㈱</t>
    <rPh sb="0" eb="2">
      <t>ヤダ</t>
    </rPh>
    <rPh sb="2" eb="3">
      <t>ガワ</t>
    </rPh>
    <rPh sb="3" eb="5">
      <t>カイハツ</t>
    </rPh>
    <phoneticPr fontId="11"/>
  </si>
  <si>
    <t>㈱むらおか振興公社</t>
    <rPh sb="5" eb="7">
      <t>シンコウ</t>
    </rPh>
    <rPh sb="7" eb="9">
      <t>コウシャ</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</si>
  <si>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</si>
  <si>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</si>
  <si>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</si>
  <si>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将来負担比率が類似団体と比べて高い水準にある一方、有形固定資産減価償却率は類似団体よりも低い水準まで低下している。
　これは、他団体と比べて遅れていた社会資本整備を進めるものとして、近年、学校耐震化事業を始めとする大型建設事業に取り組んだ結果、地方債の現在高が増加したため、当町としては将来負担比率は減少傾向にあるものの、依然として他団体より高いものとなっている。しかしながら、いまだ築30年以上経過している施設で大規模改修等が未実施のものが多数存在するため、今後は公共施設等総合管理計画に基づき、統廃合も踏まえた老朽化対策に取り組んで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</si>
  <si>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</si>
  <si>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</si>
  <si>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</si>
  <si>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</si>
  <si>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</si>
  <si>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</si>
  <si>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元年度においては、合併算定替の縮減等に伴う標準財政規模の減により実質公債費比率が前年度よりやや上昇しているものの、財政調整基金等の積立等による充当可能基金の増により将来負担比率は低下している。
　平成27年度から令和元年度にかけて、実質公債費比率は同程度の水準で推移しており、将来負担比率は年々改善傾向にあるが、引き続き指標の推移に注視しながら数値の抑制に努めていく。</t>
    <rPh sb="1" eb="3">
      <t>レイワ</t>
    </rPh>
    <rPh sb="3" eb="5">
      <t>ガンネン</t>
    </rPh>
    <rPh sb="5" eb="6">
      <t>ド</t>
    </rPh>
    <rPh sb="12" eb="14">
      <t>ガッペイ</t>
    </rPh>
    <rPh sb="14" eb="16">
      <t>サンテイ</t>
    </rPh>
    <rPh sb="16" eb="17">
      <t>ガ</t>
    </rPh>
    <rPh sb="18" eb="20">
      <t>シュクゲン</t>
    </rPh>
    <rPh sb="20" eb="21">
      <t>ナド</t>
    </rPh>
    <rPh sb="22" eb="23">
      <t>トモナ</t>
    </rPh>
    <rPh sb="24" eb="26">
      <t>ヒョウジュン</t>
    </rPh>
    <rPh sb="26" eb="28">
      <t>ザイセイ</t>
    </rPh>
    <rPh sb="28" eb="30">
      <t>キボ</t>
    </rPh>
    <rPh sb="31" eb="32">
      <t>ゲン</t>
    </rPh>
    <rPh sb="60" eb="62">
      <t>ザイセイ</t>
    </rPh>
    <rPh sb="62" eb="64">
      <t>チョウセイ</t>
    </rPh>
    <rPh sb="64" eb="66">
      <t>キキン</t>
    </rPh>
    <rPh sb="66" eb="67">
      <t>ナド</t>
    </rPh>
    <rPh sb="68" eb="70">
      <t>ツミタテ</t>
    </rPh>
    <rPh sb="70" eb="71">
      <t>ナド</t>
    </rPh>
    <rPh sb="74" eb="76">
      <t>ジュウトウ</t>
    </rPh>
    <rPh sb="76" eb="78">
      <t>カノウ</t>
    </rPh>
    <rPh sb="78" eb="80">
      <t>キキン</t>
    </rPh>
    <rPh sb="81" eb="82">
      <t>ゾウ</t>
    </rPh>
    <rPh sb="85" eb="87">
      <t>ショウライ</t>
    </rPh>
    <rPh sb="87" eb="89">
      <t>フタン</t>
    </rPh>
    <rPh sb="89" eb="91">
      <t>ヒリツ</t>
    </rPh>
    <rPh sb="92" eb="94">
      <t>テイカ</t>
    </rPh>
    <rPh sb="101" eb="103">
      <t>ヘイセイ</t>
    </rPh>
    <rPh sb="105" eb="107">
      <t>ネンド</t>
    </rPh>
    <rPh sb="109" eb="111">
      <t>レイワ</t>
    </rPh>
    <rPh sb="111" eb="113">
      <t>ガンネン</t>
    </rPh>
    <rPh sb="113" eb="114">
      <t>ド</t>
    </rPh>
    <rPh sb="119" eb="121">
      <t>ジッシツ</t>
    </rPh>
    <rPh sb="121" eb="124">
      <t>コウサイヒ</t>
    </rPh>
    <rPh sb="124" eb="126">
      <t>ヒリツ</t>
    </rPh>
    <rPh sb="127" eb="130">
      <t>ドウテイド</t>
    </rPh>
    <rPh sb="131" eb="133">
      <t>スイジュン</t>
    </rPh>
    <rPh sb="134" eb="136">
      <t>スイイ</t>
    </rPh>
    <rPh sb="141" eb="143">
      <t>ショウライ</t>
    </rPh>
    <rPh sb="143" eb="145">
      <t>フタン</t>
    </rPh>
    <rPh sb="145" eb="147">
      <t>ヒリツ</t>
    </rPh>
    <rPh sb="148" eb="150">
      <t>ネンネン</t>
    </rPh>
    <rPh sb="150" eb="152">
      <t>カイゼン</t>
    </rPh>
    <rPh sb="152" eb="154">
      <t>ケイコウ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</si>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</sst>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115123</c:v>
                </c:pt>
                <c:pt idx="2">
                  <c:v>98899</c:v>
                </c:pt>
                <c:pt idx="3">
                  <c:v>96462</c:v>
                </c:pt>
                <c:pt idx="4">
                  <c:v>83103</c:v>
                </c:pt>
              </c:numCache>
            </c:numRef>
          </c:val>
          <c:smooth val="0"/>
          <c:extLst xmlns:c16r2="http://schemas.microsoft.com/office/drawing/2015/06/chart">
            <c:ext xmlns:c16="http://schemas.microsoft.com/office/drawing/2014/chart" uri="{C3380CC4-5D6E-409C-BE32-E72D297353CC}">
              <c16:uniqueId val="{00000000-32BC-4CF8-89F6-611568675B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88295</c:v>
                </c:pt>
                <c:pt idx="1">
                  <c:v>117407</c:v>
                </c:pt>
                <c:pt idx="2">
                  <c:v>128063</c:v>
                </c:pt>
                <c:pt idx="3">
                  <c:v>121082</c:v>
                </c:pt>
                <c:pt idx="4">
                  <c:v>109484</c:v>
                </c:pt>
              </c:numCache>
            </c:numRef>
          </c:val>
          <c:smooth val="0"/>
          <c:extLst xmlns:c16r2="http://schemas.microsoft.com/office/drawing/2015/06/chart">
            <c:ext xmlns:c16="http://schemas.microsoft.com/office/drawing/2014/chart" uri="{C3380CC4-5D6E-409C-BE32-E72D297353CC}">
              <c16:uniqueId val="{00000001-32BC-4CF8-89F6-611568675B37}"/>
            </c:ext>
          </c:extLst>
        </c:ser>
        <c:dLbls>
          <c:showLegendKey val="0"/>
          <c:showVal val="0"/>
          <c:showCatName val="0"/>
          <c:showSerName val="0"/>
          <c:showPercent val="0"/>
          <c:showBubbleSize val="0"/>
        </c:dLbls>
        <c:marker val="1"/>
        <c:smooth val="0"/>
        <c:axId val="220027320"/>
        <c:axId val="109523144"/>
      </c:lineChart>
      <c:catAx>
        <c:axId val="220027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523144"/>
        <c:crosses val="autoZero"/>
        <c:auto val="1"/>
        <c:lblAlgn val="ctr"/>
        <c:lblOffset val="100"/>
        <c:tickLblSkip val="1"/>
        <c:tickMarkSkip val="1"/>
        <c:noMultiLvlLbl val="0"/>
      </c:catAx>
      <c:valAx>
        <c:axId val="10952314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0027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4.0999999999999996</c:v>
                </c:pt>
                <c:pt idx="1">
                  <c:v>4.16</c:v>
                </c:pt>
                <c:pt idx="2">
                  <c:v>3.69</c:v>
                </c:pt>
                <c:pt idx="3">
                  <c:v>4.91</c:v>
                </c:pt>
                <c:pt idx="4">
                  <c:v>4.25</c:v>
                </c:pt>
              </c:numCache>
            </c:numRef>
          </c:val>
          <c:extLst xmlns:c16r2="http://schemas.microsoft.com/office/drawing/2015/06/chart">
            <c:ext xmlns:c16="http://schemas.microsoft.com/office/drawing/2014/chart" uri="{C3380CC4-5D6E-409C-BE32-E72D297353CC}">
              <c16:uniqueId val="{00000000-CCB8-4DB5-9203-0AD86C5390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35.26</c:v>
                </c:pt>
                <c:pt idx="1">
                  <c:v>37.92</c:v>
                </c:pt>
                <c:pt idx="2">
                  <c:v>40.1</c:v>
                </c:pt>
                <c:pt idx="3">
                  <c:v>44.07</c:v>
                </c:pt>
                <c:pt idx="4">
                  <c:v>46.01</c:v>
                </c:pt>
              </c:numCache>
            </c:numRef>
          </c:val>
          <c:extLst xmlns:c16r2="http://schemas.microsoft.com/office/drawing/2015/06/chart">
            <c:ext xmlns:c16="http://schemas.microsoft.com/office/drawing/2014/chart" uri="{C3380CC4-5D6E-409C-BE32-E72D297353CC}">
              <c16:uniqueId val="{00000001-CCB8-4DB5-9203-0AD86C539017}"/>
            </c:ext>
          </c:extLst>
        </c:ser>
        <c:dLbls>
          <c:showLegendKey val="0"/>
          <c:showVal val="0"/>
          <c:showCatName val="0"/>
          <c:showSerName val="0"/>
          <c:showPercent val="0"/>
          <c:showBubbleSize val="0"/>
        </c:dLbls>
        <c:gapWidth val="250"/>
        <c:overlap val="100"/>
        <c:axId val="284223864"/>
        <c:axId val="281810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4.95</c:v>
                </c:pt>
                <c:pt idx="1">
                  <c:v>4.55</c:v>
                </c:pt>
                <c:pt idx="2">
                  <c:v>-1.01</c:v>
                </c:pt>
                <c:pt idx="3">
                  <c:v>8.42</c:v>
                </c:pt>
                <c:pt idx="4">
                  <c:v>-1.47</c:v>
                </c:pt>
              </c:numCache>
            </c:numRef>
          </c:val>
          <c:smooth val="0"/>
          <c:extLst xmlns:c16r2="http://schemas.microsoft.com/office/drawing/2015/06/chart">
            <c:ext xmlns:c16="http://schemas.microsoft.com/office/drawing/2014/chart" uri="{C3380CC4-5D6E-409C-BE32-E72D297353CC}">
              <c16:uniqueId val="{00000002-CCB8-4DB5-9203-0AD86C539017}"/>
            </c:ext>
          </c:extLst>
        </c:ser>
        <c:dLbls>
          <c:showLegendKey val="0"/>
          <c:showVal val="0"/>
          <c:showCatName val="0"/>
          <c:showSerName val="0"/>
          <c:showPercent val="0"/>
          <c:showBubbleSize val="0"/>
        </c:dLbls>
        <c:marker val="1"/>
        <c:smooth val="0"/>
        <c:axId val="284223864"/>
        <c:axId val="281810384"/>
      </c:lineChart>
      <c:catAx>
        <c:axId val="284223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1810384"/>
        <c:crosses val="autoZero"/>
        <c:auto val="1"/>
        <c:lblAlgn val="ctr"/>
        <c:lblOffset val="100"/>
        <c:tickLblSkip val="1"/>
        <c:tickMarkSkip val="1"/>
        <c:noMultiLvlLbl val="0"/>
      </c:catAx>
      <c:valAx>
        <c:axId val="28181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4223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77B2-49B5-A673-FBF0A24AE6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7B2-49B5-A673-FBF0A24AE65E}"/>
            </c:ext>
          </c:extLst>
        </c:ser>
        <c:ser>
          <c:idx val="2"/>
          <c:order val="2"/>
          <c:tx>
            <c:strRef>
              <c:f>データシート!$A$29</c:f>
              <c:strCache>
                <c:ptCount val="1"/>
                <c:pt idx="0">
                  <c:v>矢田川憩いの村事業特別会計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7B2-49B5-A673-FBF0A24AE65E}"/>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0.06</c:v>
                </c:pt>
                <c:pt idx="8">
                  <c:v>#N/A</c:v>
                </c:pt>
                <c:pt idx="9">
                  <c:v>0</c:v>
                </c:pt>
              </c:numCache>
            </c:numRef>
          </c:val>
          <c:extLst xmlns:c16r2="http://schemas.microsoft.com/office/drawing/2015/06/chart">
            <c:ext xmlns:c16="http://schemas.microsoft.com/office/drawing/2014/chart" uri="{C3380CC4-5D6E-409C-BE32-E72D297353CC}">
              <c16:uniqueId val="{00000003-77B2-49B5-A673-FBF0A24AE65E}"/>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c:v>
                </c:pt>
                <c:pt idx="2">
                  <c:v>#N/A</c:v>
                </c:pt>
                <c:pt idx="3">
                  <c:v>0.16</c:v>
                </c:pt>
                <c:pt idx="4">
                  <c:v>#N/A</c:v>
                </c:pt>
                <c:pt idx="5">
                  <c:v>7.0000000000000007E-2</c:v>
                </c:pt>
                <c:pt idx="6">
                  <c:v>#N/A</c:v>
                </c:pt>
                <c:pt idx="7">
                  <c:v>0.79</c:v>
                </c:pt>
                <c:pt idx="8">
                  <c:v>#N/A</c:v>
                </c:pt>
                <c:pt idx="9">
                  <c:v>0.17</c:v>
                </c:pt>
              </c:numCache>
            </c:numRef>
          </c:val>
          <c:extLst xmlns:c16r2="http://schemas.microsoft.com/office/drawing/2015/06/chart">
            <c:ext xmlns:c16="http://schemas.microsoft.com/office/drawing/2014/chart" uri="{C3380CC4-5D6E-409C-BE32-E72D297353CC}">
              <c16:uniqueId val="{00000004-77B2-49B5-A673-FBF0A24AE65E}"/>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0.28000000000000003</c:v>
                </c:pt>
                <c:pt idx="2">
                  <c:v>#N/A</c:v>
                </c:pt>
                <c:pt idx="3">
                  <c:v>0.17</c:v>
                </c:pt>
                <c:pt idx="4">
                  <c:v>#N/A</c:v>
                </c:pt>
                <c:pt idx="5">
                  <c:v>0</c:v>
                </c:pt>
                <c:pt idx="6">
                  <c:v>#N/A</c:v>
                </c:pt>
                <c:pt idx="7">
                  <c:v>0.34</c:v>
                </c:pt>
                <c:pt idx="8">
                  <c:v>#N/A</c:v>
                </c:pt>
                <c:pt idx="9">
                  <c:v>0.7</c:v>
                </c:pt>
              </c:numCache>
            </c:numRef>
          </c:val>
          <c:extLst xmlns:c16r2="http://schemas.microsoft.com/office/drawing/2015/06/chart">
            <c:ext xmlns:c16="http://schemas.microsoft.com/office/drawing/2014/chart" uri="{C3380CC4-5D6E-409C-BE32-E72D297353CC}">
              <c16:uniqueId val="{00000005-77B2-49B5-A673-FBF0A24AE65E}"/>
            </c:ext>
          </c:extLst>
        </c:ser>
        <c:ser>
          <c:idx val="6"/>
          <c:order val="6"/>
          <c:tx>
            <c:strRef>
              <c:f>データシート!$A$33</c:f>
              <c:strCache>
                <c:ptCount val="1"/>
                <c:pt idx="0">
                  <c:v>公立香住病院事業企業会計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0.65</c:v>
                </c:pt>
                <c:pt idx="2">
                  <c:v>#N/A</c:v>
                </c:pt>
                <c:pt idx="3">
                  <c:v>0.62</c:v>
                </c:pt>
                <c:pt idx="4">
                  <c:v>#N/A</c:v>
                </c:pt>
                <c:pt idx="5">
                  <c:v>0.57999999999999996</c:v>
                </c:pt>
                <c:pt idx="6">
                  <c:v>#N/A</c:v>
                </c:pt>
                <c:pt idx="7">
                  <c:v>0.25</c:v>
                </c:pt>
                <c:pt idx="8">
                  <c:v>#N/A</c:v>
                </c:pt>
                <c:pt idx="9">
                  <c:v>0.78</c:v>
                </c:pt>
              </c:numCache>
            </c:numRef>
          </c:val>
          <c:extLst xmlns:c16r2="http://schemas.microsoft.com/office/drawing/2015/06/chart">
            <c:ext xmlns:c16="http://schemas.microsoft.com/office/drawing/2014/chart" uri="{C3380CC4-5D6E-409C-BE32-E72D297353CC}">
              <c16:uniqueId val="{00000006-77B2-49B5-A673-FBF0A24AE65E}"/>
            </c:ext>
          </c:extLst>
        </c:ser>
        <c:ser>
          <c:idx val="7"/>
          <c:order val="7"/>
          <c:tx>
            <c:strRef>
              <c:f>データシート!$A$34</c:f>
              <c:strCache>
                <c:ptCount val="1"/>
                <c:pt idx="0">
                  <c:v>下水道事業企業会計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0.65</c:v>
                </c:pt>
                <c:pt idx="2">
                  <c:v>#N/A</c:v>
                </c:pt>
                <c:pt idx="3">
                  <c:v>0.74</c:v>
                </c:pt>
                <c:pt idx="4">
                  <c:v>#N/A</c:v>
                </c:pt>
                <c:pt idx="5">
                  <c:v>0.75</c:v>
                </c:pt>
                <c:pt idx="6">
                  <c:v>#N/A</c:v>
                </c:pt>
                <c:pt idx="7">
                  <c:v>0.78</c:v>
                </c:pt>
                <c:pt idx="8">
                  <c:v>#N/A</c:v>
                </c:pt>
                <c:pt idx="9">
                  <c:v>0.89</c:v>
                </c:pt>
              </c:numCache>
            </c:numRef>
          </c:val>
          <c:extLst xmlns:c16r2="http://schemas.microsoft.com/office/drawing/2015/06/chart">
            <c:ext xmlns:c16="http://schemas.microsoft.com/office/drawing/2014/chart" uri="{C3380CC4-5D6E-409C-BE32-E72D297353CC}">
              <c16:uniqueId val="{00000007-77B2-49B5-A673-FBF0A24AE65E}"/>
            </c:ext>
          </c:extLst>
        </c:ser>
        <c:ser>
          <c:idx val="8"/>
          <c:order val="8"/>
          <c:tx>
            <c:strRef>
              <c:f>データシート!$A$35</c:f>
              <c:strCache>
                <c:ptCount val="1"/>
                <c:pt idx="0">
                  <c:v>水道事業企業会計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3.86</c:v>
                </c:pt>
                <c:pt idx="2">
                  <c:v>#N/A</c:v>
                </c:pt>
                <c:pt idx="3">
                  <c:v>3.62</c:v>
                </c:pt>
                <c:pt idx="4">
                  <c:v>#N/A</c:v>
                </c:pt>
                <c:pt idx="5">
                  <c:v>3.13</c:v>
                </c:pt>
                <c:pt idx="6">
                  <c:v>#N/A</c:v>
                </c:pt>
                <c:pt idx="7">
                  <c:v>2.14</c:v>
                </c:pt>
                <c:pt idx="8">
                  <c:v>#N/A</c:v>
                </c:pt>
                <c:pt idx="9">
                  <c:v>2.09</c:v>
                </c:pt>
              </c:numCache>
            </c:numRef>
          </c:val>
          <c:extLst xmlns:c16r2="http://schemas.microsoft.com/office/drawing/2015/06/chart">
            <c:ext xmlns:c16="http://schemas.microsoft.com/office/drawing/2014/chart" uri="{C3380CC4-5D6E-409C-BE32-E72D297353CC}">
              <c16:uniqueId val="{00000008-77B2-49B5-A673-FBF0A24AE65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4.08</c:v>
                </c:pt>
                <c:pt idx="2">
                  <c:v>#N/A</c:v>
                </c:pt>
                <c:pt idx="3">
                  <c:v>4.16</c:v>
                </c:pt>
                <c:pt idx="4">
                  <c:v>#N/A</c:v>
                </c:pt>
                <c:pt idx="5">
                  <c:v>3.68</c:v>
                </c:pt>
                <c:pt idx="6">
                  <c:v>#N/A</c:v>
                </c:pt>
                <c:pt idx="7">
                  <c:v>4.9000000000000004</c:v>
                </c:pt>
                <c:pt idx="8">
                  <c:v>#N/A</c:v>
                </c:pt>
                <c:pt idx="9">
                  <c:v>4.25</c:v>
                </c:pt>
              </c:numCache>
            </c:numRef>
          </c:val>
          <c:extLst xmlns:c16r2="http://schemas.microsoft.com/office/drawing/2015/06/chart">
            <c:ext xmlns:c16="http://schemas.microsoft.com/office/drawing/2014/chart" uri="{C3380CC4-5D6E-409C-BE32-E72D297353CC}">
              <c16:uniqueId val="{00000009-77B2-49B5-A673-FBF0A24AE65E}"/>
            </c:ext>
          </c:extLst>
        </c:ser>
        <c:dLbls>
          <c:showLegendKey val="0"/>
          <c:showVal val="0"/>
          <c:showCatName val="0"/>
          <c:showSerName val="0"/>
          <c:showPercent val="0"/>
          <c:showBubbleSize val="0"/>
        </c:dLbls>
        <c:gapWidth val="150"/>
        <c:overlap val="100"/>
        <c:axId val="221362168"/>
        <c:axId val="285245024"/>
      </c:barChart>
      <c:catAx>
        <c:axId val="221362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5245024"/>
        <c:crosses val="autoZero"/>
        <c:auto val="1"/>
        <c:lblAlgn val="ctr"/>
        <c:lblOffset val="100"/>
        <c:tickLblSkip val="1"/>
        <c:tickMarkSkip val="1"/>
        <c:noMultiLvlLbl val="0"/>
      </c:catAx>
      <c:valAx>
        <c:axId val="285245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362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2079</c:v>
                </c:pt>
                <c:pt idx="5">
                  <c:v>2042</c:v>
                </c:pt>
                <c:pt idx="8">
                  <c:v>2168</c:v>
                </c:pt>
                <c:pt idx="11">
                  <c:v>2232</c:v>
                </c:pt>
                <c:pt idx="14">
                  <c:v>2175</c:v>
                </c:pt>
              </c:numCache>
            </c:numRef>
          </c:val>
          <c:extLst xmlns:c16r2="http://schemas.microsoft.com/office/drawing/2015/06/chart">
            <c:ext xmlns:c16="http://schemas.microsoft.com/office/drawing/2014/chart" uri="{C3380CC4-5D6E-409C-BE32-E72D297353CC}">
              <c16:uniqueId val="{00000000-FA9B-458E-8297-5B8C589B10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A9B-458E-8297-5B8C589B10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FA9B-458E-8297-5B8C589B10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c:v>
                </c:pt>
                <c:pt idx="3">
                  <c:v>16</c:v>
                </c:pt>
                <c:pt idx="6">
                  <c:v>16</c:v>
                </c:pt>
                <c:pt idx="9">
                  <c:v>23</c:v>
                </c:pt>
                <c:pt idx="12">
                  <c:v>27</c:v>
                </c:pt>
              </c:numCache>
            </c:numRef>
          </c:val>
          <c:extLst xmlns:c16r2="http://schemas.microsoft.com/office/drawing/2015/06/chart">
            <c:ext xmlns:c16="http://schemas.microsoft.com/office/drawing/2014/chart" uri="{C3380CC4-5D6E-409C-BE32-E72D297353CC}">
              <c16:uniqueId val="{00000003-FA9B-458E-8297-5B8C589B10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887</c:v>
                </c:pt>
                <c:pt idx="3">
                  <c:v>821</c:v>
                </c:pt>
                <c:pt idx="6">
                  <c:v>787</c:v>
                </c:pt>
                <c:pt idx="9">
                  <c:v>779</c:v>
                </c:pt>
                <c:pt idx="12">
                  <c:v>741</c:v>
                </c:pt>
              </c:numCache>
            </c:numRef>
          </c:val>
          <c:extLst xmlns:c16r2="http://schemas.microsoft.com/office/drawing/2015/06/chart">
            <c:ext xmlns:c16="http://schemas.microsoft.com/office/drawing/2014/chart" uri="{C3380CC4-5D6E-409C-BE32-E72D297353CC}">
              <c16:uniqueId val="{00000004-FA9B-458E-8297-5B8C589B10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c:v>
                </c:pt>
                <c:pt idx="3">
                  <c:v>27</c:v>
                </c:pt>
                <c:pt idx="6">
                  <c:v>23</c:v>
                </c:pt>
                <c:pt idx="9">
                  <c:v>23</c:v>
                </c:pt>
                <c:pt idx="12">
                  <c:v>23</c:v>
                </c:pt>
              </c:numCache>
            </c:numRef>
          </c:val>
          <c:extLst xmlns:c16r2="http://schemas.microsoft.com/office/drawing/2015/06/chart">
            <c:ext xmlns:c16="http://schemas.microsoft.com/office/drawing/2014/chart" uri="{C3380CC4-5D6E-409C-BE32-E72D297353CC}">
              <c16:uniqueId val="{00000005-FA9B-458E-8297-5B8C589B10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A9B-458E-8297-5B8C589B10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1801</c:v>
                </c:pt>
                <c:pt idx="3">
                  <c:v>1747</c:v>
                </c:pt>
                <c:pt idx="6">
                  <c:v>1928</c:v>
                </c:pt>
                <c:pt idx="9">
                  <c:v>2048</c:v>
                </c:pt>
                <c:pt idx="12">
                  <c:v>1934</c:v>
                </c:pt>
              </c:numCache>
            </c:numRef>
          </c:val>
          <c:extLst xmlns:c16r2="http://schemas.microsoft.com/office/drawing/2015/06/chart">
            <c:ext xmlns:c16="http://schemas.microsoft.com/office/drawing/2014/chart" uri="{C3380CC4-5D6E-409C-BE32-E72D297353CC}">
              <c16:uniqueId val="{00000007-FA9B-458E-8297-5B8C589B109D}"/>
            </c:ext>
          </c:extLst>
        </c:ser>
        <c:dLbls>
          <c:showLegendKey val="0"/>
          <c:showVal val="0"/>
          <c:showCatName val="0"/>
          <c:showSerName val="0"/>
          <c:showPercent val="0"/>
          <c:showBubbleSize val="0"/>
        </c:dLbls>
        <c:gapWidth val="100"/>
        <c:overlap val="100"/>
        <c:axId val="279065600"/>
        <c:axId val="280975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640</c:v>
                </c:pt>
                <c:pt idx="2">
                  <c:v>#N/A</c:v>
                </c:pt>
                <c:pt idx="3">
                  <c:v>#N/A</c:v>
                </c:pt>
                <c:pt idx="4">
                  <c:v>570</c:v>
                </c:pt>
                <c:pt idx="5">
                  <c:v>#N/A</c:v>
                </c:pt>
                <c:pt idx="6">
                  <c:v>#N/A</c:v>
                </c:pt>
                <c:pt idx="7">
                  <c:v>587</c:v>
                </c:pt>
                <c:pt idx="8">
                  <c:v>#N/A</c:v>
                </c:pt>
                <c:pt idx="9">
                  <c:v>#N/A</c:v>
                </c:pt>
                <c:pt idx="10">
                  <c:v>642</c:v>
                </c:pt>
                <c:pt idx="11">
                  <c:v>#N/A</c:v>
                </c:pt>
                <c:pt idx="12">
                  <c:v>#N/A</c:v>
                </c:pt>
                <c:pt idx="13">
                  <c:v>551</c:v>
                </c:pt>
                <c:pt idx="14">
                  <c:v>#N/A</c:v>
                </c:pt>
              </c:numCache>
            </c:numRef>
          </c:val>
          <c:smooth val="0"/>
          <c:extLst xmlns:c16r2="http://schemas.microsoft.com/office/drawing/2015/06/chart">
            <c:ext xmlns:c16="http://schemas.microsoft.com/office/drawing/2014/chart" uri="{C3380CC4-5D6E-409C-BE32-E72D297353CC}">
              <c16:uniqueId val="{00000008-FA9B-458E-8297-5B8C589B109D}"/>
            </c:ext>
          </c:extLst>
        </c:ser>
        <c:dLbls>
          <c:showLegendKey val="0"/>
          <c:showVal val="0"/>
          <c:showCatName val="0"/>
          <c:showSerName val="0"/>
          <c:showPercent val="0"/>
          <c:showBubbleSize val="0"/>
        </c:dLbls>
        <c:marker val="1"/>
        <c:smooth val="0"/>
        <c:axId val="279065600"/>
        <c:axId val="280975952"/>
      </c:lineChart>
      <c:catAx>
        <c:axId val="27906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0975952"/>
        <c:crosses val="autoZero"/>
        <c:auto val="1"/>
        <c:lblAlgn val="ctr"/>
        <c:lblOffset val="100"/>
        <c:tickLblSkip val="1"/>
        <c:tickMarkSkip val="1"/>
        <c:noMultiLvlLbl val="0"/>
      </c:catAx>
      <c:valAx>
        <c:axId val="280975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906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23763</c:v>
                </c:pt>
                <c:pt idx="5">
                  <c:v>23654</c:v>
                </c:pt>
                <c:pt idx="8">
                  <c:v>23172</c:v>
                </c:pt>
                <c:pt idx="11">
                  <c:v>22691</c:v>
                </c:pt>
                <c:pt idx="14">
                  <c:v>21943</c:v>
                </c:pt>
              </c:numCache>
            </c:numRef>
          </c:val>
          <c:extLst xmlns:c16r2="http://schemas.microsoft.com/office/drawing/2015/06/chart">
            <c:ext xmlns:c16="http://schemas.microsoft.com/office/drawing/2014/chart" uri="{C3380CC4-5D6E-409C-BE32-E72D297353CC}">
              <c16:uniqueId val="{00000000-1BC9-4E9A-863C-A7E5B8984A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102</c:v>
                </c:pt>
                <c:pt idx="5">
                  <c:v>90</c:v>
                </c:pt>
                <c:pt idx="8">
                  <c:v>65</c:v>
                </c:pt>
                <c:pt idx="11">
                  <c:v>40</c:v>
                </c:pt>
                <c:pt idx="14">
                  <c:v>33</c:v>
                </c:pt>
              </c:numCache>
            </c:numRef>
          </c:val>
          <c:extLst xmlns:c16r2="http://schemas.microsoft.com/office/drawing/2015/06/chart">
            <c:ext xmlns:c16="http://schemas.microsoft.com/office/drawing/2014/chart" uri="{C3380CC4-5D6E-409C-BE32-E72D297353CC}">
              <c16:uniqueId val="{00000001-1BC9-4E9A-863C-A7E5B8984A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4546</c:v>
                </c:pt>
                <c:pt idx="5">
                  <c:v>4853</c:v>
                </c:pt>
                <c:pt idx="8">
                  <c:v>5353</c:v>
                </c:pt>
                <c:pt idx="11">
                  <c:v>5631</c:v>
                </c:pt>
                <c:pt idx="14">
                  <c:v>6215</c:v>
                </c:pt>
              </c:numCache>
            </c:numRef>
          </c:val>
          <c:extLst xmlns:c16r2="http://schemas.microsoft.com/office/drawing/2015/06/chart">
            <c:ext xmlns:c16="http://schemas.microsoft.com/office/drawing/2014/chart" uri="{C3380CC4-5D6E-409C-BE32-E72D297353CC}">
              <c16:uniqueId val="{00000002-1BC9-4E9A-863C-A7E5B8984A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BC9-4E9A-863C-A7E5B8984A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BC9-4E9A-863C-A7E5B8984A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BC9-4E9A-863C-A7E5B8984A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2374</c:v>
                </c:pt>
                <c:pt idx="3">
                  <c:v>2348</c:v>
                </c:pt>
                <c:pt idx="6">
                  <c:v>2282</c:v>
                </c:pt>
                <c:pt idx="9">
                  <c:v>2205</c:v>
                </c:pt>
                <c:pt idx="12">
                  <c:v>2155</c:v>
                </c:pt>
              </c:numCache>
            </c:numRef>
          </c:val>
          <c:extLst xmlns:c16r2="http://schemas.microsoft.com/office/drawing/2015/06/chart">
            <c:ext xmlns:c16="http://schemas.microsoft.com/office/drawing/2014/chart" uri="{C3380CC4-5D6E-409C-BE32-E72D297353CC}">
              <c16:uniqueId val="{00000006-1BC9-4E9A-863C-A7E5B8984A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139</c:v>
                </c:pt>
                <c:pt idx="3">
                  <c:v>116</c:v>
                </c:pt>
                <c:pt idx="6">
                  <c:v>118</c:v>
                </c:pt>
                <c:pt idx="9">
                  <c:v>139</c:v>
                </c:pt>
                <c:pt idx="12">
                  <c:v>149</c:v>
                </c:pt>
              </c:numCache>
            </c:numRef>
          </c:val>
          <c:extLst xmlns:c16r2="http://schemas.microsoft.com/office/drawing/2015/06/chart">
            <c:ext xmlns:c16="http://schemas.microsoft.com/office/drawing/2014/chart" uri="{C3380CC4-5D6E-409C-BE32-E72D297353CC}">
              <c16:uniqueId val="{00000007-1BC9-4E9A-863C-A7E5B8984A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12967</c:v>
                </c:pt>
                <c:pt idx="3">
                  <c:v>12511</c:v>
                </c:pt>
                <c:pt idx="6">
                  <c:v>11713</c:v>
                </c:pt>
                <c:pt idx="9">
                  <c:v>10969</c:v>
                </c:pt>
                <c:pt idx="12">
                  <c:v>10184</c:v>
                </c:pt>
              </c:numCache>
            </c:numRef>
          </c:val>
          <c:extLst xmlns:c16r2="http://schemas.microsoft.com/office/drawing/2015/06/chart">
            <c:ext xmlns:c16="http://schemas.microsoft.com/office/drawing/2014/chart" uri="{C3380CC4-5D6E-409C-BE32-E72D297353CC}">
              <c16:uniqueId val="{00000008-1BC9-4E9A-863C-A7E5B8984A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c:v>
                </c:pt>
                <c:pt idx="3">
                  <c:v>4</c:v>
                </c:pt>
                <c:pt idx="6">
                  <c:v>3</c:v>
                </c:pt>
                <c:pt idx="9">
                  <c:v>3</c:v>
                </c:pt>
                <c:pt idx="12">
                  <c:v>2</c:v>
                </c:pt>
              </c:numCache>
            </c:numRef>
          </c:val>
          <c:extLst xmlns:c16r2="http://schemas.microsoft.com/office/drawing/2015/06/chart">
            <c:ext xmlns:c16="http://schemas.microsoft.com/office/drawing/2014/chart" uri="{C3380CC4-5D6E-409C-BE32-E72D297353CC}">
              <c16:uniqueId val="{00000009-1BC9-4E9A-863C-A7E5B8984A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19733</c:v>
                </c:pt>
                <c:pt idx="3">
                  <c:v>20002</c:v>
                </c:pt>
                <c:pt idx="6">
                  <c:v>20206</c:v>
                </c:pt>
                <c:pt idx="9">
                  <c:v>19800</c:v>
                </c:pt>
                <c:pt idx="12">
                  <c:v>19705</c:v>
                </c:pt>
              </c:numCache>
            </c:numRef>
          </c:val>
          <c:extLst xmlns:c16r2="http://schemas.microsoft.com/office/drawing/2015/06/chart">
            <c:ext xmlns:c16="http://schemas.microsoft.com/office/drawing/2014/chart" uri="{C3380CC4-5D6E-409C-BE32-E72D297353CC}">
              <c16:uniqueId val="{0000000A-1BC9-4E9A-863C-A7E5B8984A71}"/>
            </c:ext>
          </c:extLst>
        </c:ser>
        <c:dLbls>
          <c:showLegendKey val="0"/>
          <c:showVal val="0"/>
          <c:showCatName val="0"/>
          <c:showSerName val="0"/>
          <c:showPercent val="0"/>
          <c:showBubbleSize val="0"/>
        </c:dLbls>
        <c:gapWidth val="100"/>
        <c:overlap val="100"/>
        <c:axId val="219312032"/>
        <c:axId val="219312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6807</c:v>
                </c:pt>
                <c:pt idx="2">
                  <c:v>#N/A</c:v>
                </c:pt>
                <c:pt idx="3">
                  <c:v>#N/A</c:v>
                </c:pt>
                <c:pt idx="4">
                  <c:v>6384</c:v>
                </c:pt>
                <c:pt idx="5">
                  <c:v>#N/A</c:v>
                </c:pt>
                <c:pt idx="6">
                  <c:v>#N/A</c:v>
                </c:pt>
                <c:pt idx="7">
                  <c:v>5732</c:v>
                </c:pt>
                <c:pt idx="8">
                  <c:v>#N/A</c:v>
                </c:pt>
                <c:pt idx="9">
                  <c:v>#N/A</c:v>
                </c:pt>
                <c:pt idx="10">
                  <c:v>4753</c:v>
                </c:pt>
                <c:pt idx="11">
                  <c:v>#N/A</c:v>
                </c:pt>
                <c:pt idx="12">
                  <c:v>#N/A</c:v>
                </c:pt>
                <c:pt idx="13">
                  <c:v>4004</c:v>
                </c:pt>
                <c:pt idx="14">
                  <c:v>#N/A</c:v>
                </c:pt>
              </c:numCache>
            </c:numRef>
          </c:val>
          <c:smooth val="0"/>
          <c:extLst xmlns:c16r2="http://schemas.microsoft.com/office/drawing/2015/06/chart">
            <c:ext xmlns:c16="http://schemas.microsoft.com/office/drawing/2014/chart" uri="{C3380CC4-5D6E-409C-BE32-E72D297353CC}">
              <c16:uniqueId val="{0000000B-1BC9-4E9A-863C-A7E5B8984A71}"/>
            </c:ext>
          </c:extLst>
        </c:ser>
        <c:dLbls>
          <c:showLegendKey val="0"/>
          <c:showVal val="0"/>
          <c:showCatName val="0"/>
          <c:showSerName val="0"/>
          <c:showPercent val="0"/>
          <c:showBubbleSize val="0"/>
        </c:dLbls>
        <c:marker val="1"/>
        <c:smooth val="0"/>
        <c:axId val="219312032"/>
        <c:axId val="219312424"/>
      </c:lineChart>
      <c:catAx>
        <c:axId val="21931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9312424"/>
        <c:crosses val="autoZero"/>
        <c:auto val="1"/>
        <c:lblAlgn val="ctr"/>
        <c:lblOffset val="100"/>
        <c:tickLblSkip val="1"/>
        <c:tickMarkSkip val="1"/>
        <c:noMultiLvlLbl val="0"/>
      </c:catAx>
      <c:valAx>
        <c:axId val="219312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31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3367</c:v>
                </c:pt>
                <c:pt idx="1">
                  <c:v>3677</c:v>
                </c:pt>
                <c:pt idx="2">
                  <c:v>3799</c:v>
                </c:pt>
              </c:numCache>
            </c:numRef>
          </c:val>
          <c:extLst xmlns:c16r2="http://schemas.microsoft.com/office/drawing/2015/06/chart">
            <c:ext xmlns:c16="http://schemas.microsoft.com/office/drawing/2014/chart" uri="{C3380CC4-5D6E-409C-BE32-E72D297353CC}">
              <c16:uniqueId val="{00000000-2A68-4BE0-9ED5-056E35B739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727</c:v>
                </c:pt>
                <c:pt idx="1">
                  <c:v>399</c:v>
                </c:pt>
                <c:pt idx="2">
                  <c:v>410</c:v>
                </c:pt>
              </c:numCache>
            </c:numRef>
          </c:val>
          <c:extLst xmlns:c16r2="http://schemas.microsoft.com/office/drawing/2015/06/chart">
            <c:ext xmlns:c16="http://schemas.microsoft.com/office/drawing/2014/chart" uri="{C3380CC4-5D6E-409C-BE32-E72D297353CC}">
              <c16:uniqueId val="{00000001-2A68-4BE0-9ED5-056E35B739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2012</c:v>
                </c:pt>
                <c:pt idx="1">
                  <c:v>2186</c:v>
                </c:pt>
                <c:pt idx="2">
                  <c:v>2511</c:v>
                </c:pt>
              </c:numCache>
            </c:numRef>
          </c:val>
          <c:extLst xmlns:c16r2="http://schemas.microsoft.com/office/drawing/2015/06/chart">
            <c:ext xmlns:c16="http://schemas.microsoft.com/office/drawing/2014/chart" uri="{C3380CC4-5D6E-409C-BE32-E72D297353CC}">
              <c16:uniqueId val="{00000002-2A68-4BE0-9ED5-056E35B739C2}"/>
            </c:ext>
          </c:extLst>
        </c:ser>
        <c:dLbls>
          <c:showLegendKey val="0"/>
          <c:showVal val="0"/>
          <c:showCatName val="0"/>
          <c:showSerName val="0"/>
          <c:showPercent val="0"/>
          <c:showBubbleSize val="0"/>
        </c:dLbls>
        <c:gapWidth val="120"/>
        <c:overlap val="100"/>
        <c:axId val="288759408"/>
        <c:axId val="288759800"/>
      </c:barChart>
      <c:catAx>
        <c:axId val="28875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8759800"/>
        <c:crosses val="autoZero"/>
        <c:auto val="1"/>
        <c:lblAlgn val="ctr"/>
        <c:lblOffset val="100"/>
        <c:tickLblSkip val="1"/>
        <c:tickMarkSkip val="1"/>
        <c:noMultiLvlLbl val="0"/>
      </c:catAx>
      <c:valAx>
        <c:axId val="288759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875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CAA-4D52-A6FE-FD231121FC66}"/>
                </c:ext>
                <c:ext xmlns:c15="http://schemas.microsoft.com/office/drawing/2012/chart" uri="{CE6537A1-D6FC-4f65-9D91-7224C49458BB}">
                  <c15:dlblFieldTable>
                    <c15:dlblFTEntry>
                      <c15:txfldGUID>{289D3FEF-BAF6-49A3-AEE6-A97AB15640C0}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CAA-4D52-A6FE-FD231121FC66}"/>
                </c:ext>
                <c:ext xmlns:c15="http://schemas.microsoft.com/office/drawing/2012/chart" uri="{CE6537A1-D6FC-4f65-9D91-7224C49458BB}">
                  <c15:dlblFieldTable>
                    <c15:dlblFTEntry>
                      <c15:txfldGUID>{9A09E9E5-9E5B-46EE-847A-25DC794252D9}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CAA-4D52-A6FE-FD231121FC66}"/>
                </c:ext>
                <c:ext xmlns:c15="http://schemas.microsoft.com/office/drawing/2012/chart" uri="{CE6537A1-D6FC-4f65-9D91-7224C49458BB}">
                  <c15:dlblFieldTable>
                    <c15:dlblFTEntry>
                      <c15:txfldGUID>{09E64E86-A2CC-4B5B-87A8-90816F586CC8}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CAA-4D52-A6FE-FD231121FC66}"/>
                </c:ext>
                <c:ext xmlns:c15="http://schemas.microsoft.com/office/drawing/2012/chart" uri="{CE6537A1-D6FC-4f65-9D91-7224C49458BB}">
                  <c15:dlblFieldTable>
                    <c15:dlblFTEntry>
                      <c15:txfldGUID>{1E87C4B7-F0F2-4231-BB5E-42B16472E7D8}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CAA-4D52-A6FE-FD231121FC66}"/>
                </c:ext>
                <c:ext xmlns:c15="http://schemas.microsoft.com/office/drawing/2012/chart" uri="{CE6537A1-D6FC-4f65-9D91-7224C49458BB}">
                  <c15:dlblFieldTable>
                    <c15:dlblFTEntry>
                      <c15:txfldGUID>{3574AFF4-CD2F-4EAE-8853-3EA128C06168}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CAA-4D52-A6FE-FD231121FC66}"/>
                </c:ext>
                <c:ext xmlns:c15="http://schemas.microsoft.com/office/drawing/2012/chart" uri="{CE6537A1-D6FC-4f65-9D91-7224C49458BB}">
                  <c15:dlblFieldTable>
                    <c15:dlblFTEntry>
                      <c15:txfldGUID>{8CBE9E63-5CE0-4760-B3A2-C93AA481366C}</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CAA-4D52-A6FE-FD231121FC66}"/>
                </c:ext>
                <c:ext xmlns:c15="http://schemas.microsoft.com/office/drawing/2012/chart" uri="{CE6537A1-D6FC-4f65-9D91-7224C49458BB}">
                  <c15:dlblFieldTable>
                    <c15:dlblFTEntry>
                      <c15:txfldGUID>{C112BA7C-CD24-4FEE-A09C-CC6344884F48}</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CAA-4D52-A6FE-FD231121FC66}"/>
                </c:ext>
                <c:ext xmlns:c15="http://schemas.microsoft.com/office/drawing/2012/chart" uri="{CE6537A1-D6FC-4f65-9D91-7224C49458BB}">
                  <c15:dlblFieldTable>
                    <c15:dlblFTEntry>
                      <c15:txfldGUID>{58B48A35-8C39-4C47-AC2C-AC4747EF5851}</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CAA-4D52-A6FE-FD231121FC66}"/>
                </c:ext>
                <c:ext xmlns:c15="http://schemas.microsoft.com/office/drawing/2012/chart" uri="{CE6537A1-D6FC-4f65-9D91-7224C49458BB}">
                  <c15:dlblFieldTable>
                    <c15:dlblFTEntry>
                      <c15:txfldGUID>{92F70984-BBB8-4B44-B6BD-0F08D7AF79F8}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56.8</c:v>
                </c:pt>
                <c:pt idx="8">
                  <c:v>57.9</c:v>
                </c:pt>
                <c:pt idx="16">
                  <c:v>58.3</c:v>
                </c:pt>
                <c:pt idx="24">
                  <c:v>60.3</c:v>
                </c:pt>
                <c:pt idx="32">
                  <c:v>62.1</c:v>
                </c:pt>
              </c:numCache>
            </c:numRef>
          </c:xVal>
          <c:yVal>
            <c:numRef>
              <c:f>公会計指標分析・財政指標組合せ分析表!$BP$51:$DC$51</c:f>
              <c:numCache>
                <c:formatCode>#,##0.0;"▲ "#,##0.0</c:formatCode>
                <c:ptCount val="40"/>
                <c:pt idx="0">
                  <c:v>103.4</c:v>
                </c:pt>
                <c:pt idx="8">
                  <c:v>98</c:v>
                </c:pt>
                <c:pt idx="16">
                  <c:v>91.6</c:v>
                </c:pt>
                <c:pt idx="24">
                  <c:v>77.3</c:v>
                </c:pt>
                <c:pt idx="32">
                  <c:v>65.599999999999994</c:v>
                </c:pt>
              </c:numCache>
            </c:numRef>
          </c:yVal>
          <c:smooth val="0"/>
          <c:extLst xmlns:c16r2="http://schemas.microsoft.com/office/drawing/2015/06/chart">
            <c:ext xmlns:c16="http://schemas.microsoft.com/office/drawing/2014/chart" uri="{C3380CC4-5D6E-409C-BE32-E72D297353CC}">
              <c16:uniqueId val="{00000009-1CAA-4D52-A6FE-FD231121FC6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CAA-4D52-A6FE-FD231121FC66}"/>
                </c:ext>
                <c:ext xmlns:c15="http://schemas.microsoft.com/office/drawing/2012/chart" uri="{CE6537A1-D6FC-4f65-9D91-7224C49458BB}">
                  <c15:dlblFieldTable>
                    <c15:dlblFTEntry>
                      <c15:txfldGUID>{EBA22439-B077-4FA7-921C-DEA98276AC90}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CAA-4D52-A6FE-FD231121FC66}"/>
                </c:ext>
                <c:ext xmlns:c15="http://schemas.microsoft.com/office/drawing/2012/chart" uri="{CE6537A1-D6FC-4f65-9D91-7224C49458BB}">
                  <c15:dlblFieldTable>
                    <c15:dlblFTEntry>
                      <c15:txfldGUID>{01AC3FBC-098C-44C2-9416-5D28C3093033}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CAA-4D52-A6FE-FD231121FC66}"/>
                </c:ext>
                <c:ext xmlns:c15="http://schemas.microsoft.com/office/drawing/2012/chart" uri="{CE6537A1-D6FC-4f65-9D91-7224C49458BB}">
                  <c15:dlblFieldTable>
                    <c15:dlblFTEntry>
                      <c15:txfldGUID>{EBC5846E-2B51-4704-8232-1E755F598C33}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CAA-4D52-A6FE-FD231121FC66}"/>
                </c:ext>
                <c:ext xmlns:c15="http://schemas.microsoft.com/office/drawing/2012/chart" uri="{CE6537A1-D6FC-4f65-9D91-7224C49458BB}">
                  <c15:dlblFieldTable>
                    <c15:dlblFTEntry>
                      <c15:txfldGUID>{06E67CBB-CD30-4608-B31F-2B9FC391FAD5}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CAA-4D52-A6FE-FD231121FC66}"/>
                </c:ext>
                <c:ext xmlns:c15="http://schemas.microsoft.com/office/drawing/2012/chart" uri="{CE6537A1-D6FC-4f65-9D91-7224C49458BB}">
                  <c15:dlblFieldTable>
                    <c15:dlblFTEntry>
                      <c15:txfldGUID>{3123DB49-C04D-486D-ACF1-B998E986FAF0}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CAA-4D52-A6FE-FD231121FC66}"/>
                </c:ext>
                <c:ext xmlns:c15="http://schemas.microsoft.com/office/drawing/2012/chart" uri="{CE6537A1-D6FC-4f65-9D91-7224C49458BB}">
                  <c15:dlblFieldTable>
                    <c15:dlblFTEntry>
                      <c15:txfldGUID>{4CF83190-F85C-4A32-A11B-AC7C1CB6E4E5}</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CAA-4D52-A6FE-FD231121FC66}"/>
                </c:ext>
                <c:ext xmlns:c15="http://schemas.microsoft.com/office/drawing/2012/chart" uri="{CE6537A1-D6FC-4f65-9D91-7224C49458BB}">
                  <c15:dlblFieldTable>
                    <c15:dlblFTEntry>
                      <c15:txfldGUID>{5BCE3860-ECCD-4031-995D-F34468B39A8B}</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3.3928812209811803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CAA-4D52-A6FE-FD231121FC66}"/>
                </c:ext>
                <c:ext xmlns:c15="http://schemas.microsoft.com/office/drawing/2012/chart" uri="{CE6537A1-D6FC-4f65-9D91-7224C49458BB}">
                  <c15:dlblFieldTable>
                    <c15:dlblFTEntry>
                      <c15:txfldGUID>{5E68E545-528F-48E6-96A8-3C19EC886719}</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3.0232138909994662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CAA-4D52-A6FE-FD231121FC66}"/>
                </c:ext>
                <c:ext xmlns:c15="http://schemas.microsoft.com/office/drawing/2012/chart" uri="{CE6537A1-D6FC-4f65-9D91-7224C49458BB}">
                  <c15:dlblFieldTable>
                    <c15:dlblFTEntry>
                      <c15:txfldGUID>{EC049171-D48B-4EE9-885E-DBBF3FD944B8}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61.9</c:v>
                </c:pt>
                <c:pt idx="8">
                  <c:v>62.6</c:v>
                </c:pt>
                <c:pt idx="16">
                  <c:v>63.5</c:v>
                </c:pt>
                <c:pt idx="24">
                  <c:v>66</c:v>
                </c:pt>
                <c:pt idx="32">
                  <c:v>66.3</c:v>
                </c:pt>
              </c:numCache>
            </c:numRef>
          </c:xVal>
          <c:yVal>
            <c:numRef>
              <c:f>公会計指標分析・財政指標組合せ分析表!$BP$55:$DC$55</c:f>
              <c:numCache>
                <c:formatCode>#,##0.0;"▲ "#,##0.0</c:formatCode>
                <c:ptCount val="40"/>
                <c:pt idx="0">
                  <c:v>44.9</c:v>
                </c:pt>
                <c:pt idx="8">
                  <c:v>44.9</c:v>
                </c:pt>
                <c:pt idx="16">
                  <c:v>40.799999999999997</c:v>
                </c:pt>
                <c:pt idx="24">
                  <c:v>38.5</c:v>
                </c:pt>
                <c:pt idx="32">
                  <c:v>35.5</c:v>
                </c:pt>
              </c:numCache>
            </c:numRef>
          </c:yVal>
          <c:smooth val="0"/>
          <c:extLst xmlns:c16r2="http://schemas.microsoft.com/office/drawing/2015/06/chart">
            <c:ext xmlns:c16="http://schemas.microsoft.com/office/drawing/2014/chart" uri="{C3380CC4-5D6E-409C-BE32-E72D297353CC}">
              <c16:uniqueId val="{00000013-1CAA-4D52-A6FE-FD231121FC66}"/>
            </c:ext>
          </c:extLst>
        </c:ser>
        <c:dLbls>
          <c:showLegendKey val="0"/>
          <c:showVal val="1"/>
          <c:showCatName val="0"/>
          <c:showSerName val="0"/>
          <c:showPercent val="0"/>
          <c:showBubbleSize val="0"/>
        </c:dLbls>
        <c:axId val="356273064"/>
        <c:axId val="356273456"/>
      </c:scatterChart>
      <c:valAx>
        <c:axId val="356273064"/>
        <c:scaling>
          <c:orientation val="minMax"/>
          <c:max val="67.09999999999999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6273456"/>
        <c:crosses val="autoZero"/>
        <c:crossBetween val="midCat"/>
      </c:valAx>
      <c:valAx>
        <c:axId val="356273456"/>
        <c:scaling>
          <c:orientation val="minMax"/>
          <c:max val="115"/>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6273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17F-412A-9E30-F840B16636B4}"/>
                </c:ext>
                <c:ext xmlns:c15="http://schemas.microsoft.com/office/drawing/2012/chart" uri="{CE6537A1-D6FC-4f65-9D91-7224C49458BB}">
                  <c15:dlblFieldTable>
                    <c15:dlblFTEntry>
                      <c15:txfldGUID>{8BF6F74A-8BC9-4EA4-9A7F-91E26B754EC7}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17F-412A-9E30-F840B16636B4}"/>
                </c:ext>
                <c:ext xmlns:c15="http://schemas.microsoft.com/office/drawing/2012/chart" uri="{CE6537A1-D6FC-4f65-9D91-7224C49458BB}">
                  <c15:dlblFieldTable>
                    <c15:dlblFTEntry>
                      <c15:txfldGUID>{A77029ED-9F3A-45DA-B5FD-3A570A098E86}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17F-412A-9E30-F840B16636B4}"/>
                </c:ext>
                <c:ext xmlns:c15="http://schemas.microsoft.com/office/drawing/2012/chart" uri="{CE6537A1-D6FC-4f65-9D91-7224C49458BB}">
                  <c15:dlblFieldTable>
                    <c15:dlblFTEntry>
                      <c15:txfldGUID>{65E3554C-5DA1-49C2-BBBA-DB033F98938C}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17F-412A-9E30-F840B16636B4}"/>
                </c:ext>
                <c:ext xmlns:c15="http://schemas.microsoft.com/office/drawing/2012/chart" uri="{CE6537A1-D6FC-4f65-9D91-7224C49458BB}">
                  <c15:dlblFieldTable>
                    <c15:dlblFTEntry>
                      <c15:txfldGUID>{560CC7A7-114E-47AB-8CD0-79FF3E68B362}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17F-412A-9E30-F840B16636B4}"/>
                </c:ext>
                <c:ext xmlns:c15="http://schemas.microsoft.com/office/drawing/2012/chart" uri="{CE6537A1-D6FC-4f65-9D91-7224C49458BB}">
                  <c15:dlblFieldTable>
                    <c15:dlblFTEntry>
                      <c15:txfldGUID>{8524AD27-7F21-40DF-9DA6-BB9C0FDB93E4}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17F-412A-9E30-F840B16636B4}"/>
                </c:ext>
                <c:ext xmlns:c15="http://schemas.microsoft.com/office/drawing/2012/chart" uri="{CE6537A1-D6FC-4f65-9D91-7224C49458BB}">
                  <c15:dlblFieldTable>
                    <c15:dlblFTEntry>
                      <c15:txfldGUID>{0AC40E26-99E3-4A87-ADE1-EBC1A015198A}</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17F-412A-9E30-F840B16636B4}"/>
                </c:ext>
                <c:ext xmlns:c15="http://schemas.microsoft.com/office/drawing/2012/chart" uri="{CE6537A1-D6FC-4f65-9D91-7224C49458BB}">
                  <c15:dlblFieldTable>
                    <c15:dlblFTEntry>
                      <c15:txfldGUID>{62BA92DD-0155-482B-93F0-DB849F91A263}</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17F-412A-9E30-F840B16636B4}"/>
                </c:ext>
                <c:ext xmlns:c15="http://schemas.microsoft.com/office/drawing/2012/chart" uri="{CE6537A1-D6FC-4f65-9D91-7224C49458BB}">
                  <c15:dlblFieldTable>
                    <c15:dlblFTEntry>
                      <c15:txfldGUID>{AC58BE37-9A76-4485-AACF-2FC3F5C54A30}</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17F-412A-9E30-F840B16636B4}"/>
                </c:ext>
                <c:ext xmlns:c15="http://schemas.microsoft.com/office/drawing/2012/chart" uri="{CE6537A1-D6FC-4f65-9D91-7224C49458BB}">
                  <c15:dlblFieldTable>
                    <c15:dlblFTEntry>
                      <c15:txfldGUID>{BB558B6E-5516-4798-B627-E2333283DD7D}</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10</c:v>
                </c:pt>
                <c:pt idx="16">
                  <c:v>9.1999999999999993</c:v>
                </c:pt>
                <c:pt idx="24">
                  <c:v>9.5</c:v>
                </c:pt>
                <c:pt idx="32">
                  <c:v>9.6</c:v>
                </c:pt>
              </c:numCache>
            </c:numRef>
          </c:xVal>
          <c:yVal>
            <c:numRef>
              <c:f>公会計指標分析・財政指標組合せ分析表!$BP$73:$DC$73</c:f>
              <c:numCache>
                <c:formatCode>#,##0.0;"▲ "#,##0.0</c:formatCode>
                <c:ptCount val="40"/>
                <c:pt idx="0">
                  <c:v>103.4</c:v>
                </c:pt>
                <c:pt idx="8">
                  <c:v>98</c:v>
                </c:pt>
                <c:pt idx="16">
                  <c:v>91.6</c:v>
                </c:pt>
                <c:pt idx="24">
                  <c:v>77.3</c:v>
                </c:pt>
                <c:pt idx="32">
                  <c:v>65.599999999999994</c:v>
                </c:pt>
              </c:numCache>
            </c:numRef>
          </c:yVal>
          <c:smooth val="0"/>
          <c:extLst xmlns:c16r2="http://schemas.microsoft.com/office/drawing/2015/06/chart">
            <c:ext xmlns:c16="http://schemas.microsoft.com/office/drawing/2014/chart" uri="{C3380CC4-5D6E-409C-BE32-E72D297353CC}">
              <c16:uniqueId val="{00000009-A17F-412A-9E30-F840B16636B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17F-412A-9E30-F840B16636B4}"/>
                </c:ext>
                <c:ext xmlns:c15="http://schemas.microsoft.com/office/drawing/2012/chart" uri="{CE6537A1-D6FC-4f65-9D91-7224C49458BB}">
                  <c15:dlblFieldTable>
                    <c15:dlblFTEntry>
                      <c15:txfldGUID>{EF159775-98E8-495B-BC35-8EF0A6D022B5}</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17F-412A-9E30-F840B16636B4}"/>
                </c:ext>
                <c:ext xmlns:c15="http://schemas.microsoft.com/office/drawing/2012/chart" uri="{CE6537A1-D6FC-4f65-9D91-7224C49458BB}">
                  <c15:dlblFieldTable>
                    <c15:dlblFTEntry>
                      <c15:txfldGUID>{186D956D-9695-44E0-8186-0B6EC4CDBF14}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17F-412A-9E30-F840B16636B4}"/>
                </c:ext>
                <c:ext xmlns:c15="http://schemas.microsoft.com/office/drawing/2012/chart" uri="{CE6537A1-D6FC-4f65-9D91-7224C49458BB}">
                  <c15:dlblFieldTable>
                    <c15:dlblFTEntry>
                      <c15:txfldGUID>{1472866D-1081-4559-A3A9-9ABEA5E0A258}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17F-412A-9E30-F840B16636B4}"/>
                </c:ext>
                <c:ext xmlns:c15="http://schemas.microsoft.com/office/drawing/2012/chart" uri="{CE6537A1-D6FC-4f65-9D91-7224C49458BB}">
                  <c15:dlblFieldTable>
                    <c15:dlblFTEntry>
                      <c15:txfldGUID>{942D232B-301E-4AE3-B1D7-639E5DD29635}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17F-412A-9E30-F840B16636B4}"/>
                </c:ext>
                <c:ext xmlns:c15="http://schemas.microsoft.com/office/drawing/2012/chart" uri="{CE6537A1-D6FC-4f65-9D91-7224C49458BB}">
                  <c15:dlblFieldTable>
                    <c15:dlblFTEntry>
                      <c15:txfldGUID>{BD7A5F94-560C-463A-81FB-F2E832A5B38F}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17F-412A-9E30-F840B16636B4}"/>
                </c:ext>
                <c:ext xmlns:c15="http://schemas.microsoft.com/office/drawing/2012/chart" uri="{CE6537A1-D6FC-4f65-9D91-7224C49458BB}">
                  <c15:dlblFieldTable>
                    <c15:dlblFTEntry>
                      <c15:txfldGUID>{BA715EF9-A429-4963-BFD8-A42502A8EB59}</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307E-2"/>
                  <c:y val="-7.115538866516847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17F-412A-9E30-F840B16636B4}"/>
                </c:ext>
                <c:ext xmlns:c15="http://schemas.microsoft.com/office/drawing/2012/chart" uri="{CE6537A1-D6FC-4f65-9D91-7224C49458BB}">
                  <c15:dlblFieldTable>
                    <c15:dlblFTEntry>
                      <c15:txfldGUID>{C08A66BE-66C8-4B56-8623-8259D4EA710B}</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50059E-2"/>
                  <c:y val="-5.36779055104194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17F-412A-9E30-F840B16636B4}"/>
                </c:ext>
                <c:ext xmlns:c15="http://schemas.microsoft.com/office/drawing/2012/chart" uri="{CE6537A1-D6FC-4f65-9D91-7224C49458BB}">
                  <c15:dlblFieldTable>
                    <c15:dlblFTEntry>
                      <c15:txfldGUID>{2E535707-610B-46E4-8DB2-BFC77CC0B27B}</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17F-412A-9E30-F840B16636B4}"/>
                </c:ext>
                <c:ext xmlns:c15="http://schemas.microsoft.com/office/drawing/2012/chart" uri="{CE6537A1-D6FC-4f65-9D91-7224C49458BB}">
                  <c15:dlblFieldTable>
                    <c15:dlblFTEntry>
                      <c15:txfldGUID>{C3392396-BD4E-4424-A3D4-5D3FB98E88AC}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9.1</c:v>
                </c:pt>
                <c:pt idx="16">
                  <c:v>8.9</c:v>
                </c:pt>
                <c:pt idx="24">
                  <c:v>8.9</c:v>
                </c:pt>
                <c:pt idx="32">
                  <c:v>8.8000000000000007</c:v>
                </c:pt>
              </c:numCache>
            </c:numRef>
          </c:xVal>
          <c:yVal>
            <c:numRef>
              <c:f>公会計指標分析・財政指標組合せ分析表!$BP$77:$DC$77</c:f>
              <c:numCache>
                <c:formatCode>#,##0.0;"▲ "#,##0.0</c:formatCode>
                <c:ptCount val="40"/>
                <c:pt idx="0">
                  <c:v>44.9</c:v>
                </c:pt>
                <c:pt idx="8">
                  <c:v>44.9</c:v>
                </c:pt>
                <c:pt idx="16">
                  <c:v>40.799999999999997</c:v>
                </c:pt>
                <c:pt idx="24">
                  <c:v>38.5</c:v>
                </c:pt>
                <c:pt idx="32">
                  <c:v>35.5</c:v>
                </c:pt>
              </c:numCache>
            </c:numRef>
          </c:yVal>
          <c:smooth val="0"/>
          <c:extLst xmlns:c16r2="http://schemas.microsoft.com/office/drawing/2015/06/chart">
            <c:ext xmlns:c16="http://schemas.microsoft.com/office/drawing/2014/chart" uri="{C3380CC4-5D6E-409C-BE32-E72D297353CC}">
              <c16:uniqueId val="{00000013-A17F-412A-9E30-F840B16636B4}"/>
            </c:ext>
          </c:extLst>
        </c:ser>
        <c:dLbls>
          <c:showLegendKey val="0"/>
          <c:showVal val="1"/>
          <c:showCatName val="0"/>
          <c:showSerName val="0"/>
          <c:showPercent val="0"/>
          <c:showBubbleSize val="0"/>
        </c:dLbls>
        <c:axId val="356274240"/>
        <c:axId val="356274632"/>
      </c:scatterChart>
      <c:valAx>
        <c:axId val="356274240"/>
        <c:scaling>
          <c:orientation val="minMax"/>
          <c:max val="11.6"/>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6274632"/>
        <c:crosses val="autoZero"/>
        <c:crossBetween val="midCat"/>
      </c:valAx>
      <c:valAx>
        <c:axId val="356274632"/>
        <c:scaling>
          <c:orientation val="minMax"/>
          <c:max val="115"/>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62742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繰上償還の効果により後年次の元利償還金を着実に減少させていることに加え、平成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年度に簡易水道事業と下水道事業を法適化したことにより、繰出金の経理区分が準元利償還金から控除されることとなったため、公営企業債の元利償還金に対する繰入金も減少した。</a:t>
          </a:r>
        </a:p>
        <a:p>
          <a:r>
            <a:rPr kumimoji="1" lang="ja-JP" altLang="en-US" sz="1300">
              <a:latin typeface="ＭＳ ゴシック" pitchFamily="49" charset="-128"/>
              <a:ea typeface="ＭＳ ゴシック" pitchFamily="49" charset="-128"/>
            </a:rPr>
            <a:t>　上記により、分子総額は着実に減少しており、令和元年度決算の実質公債費比率は</a:t>
          </a:r>
          <a:r>
            <a:rPr kumimoji="1" lang="en-US" altLang="ja-JP" sz="1300">
              <a:latin typeface="ＭＳ ゴシック" pitchFamily="49" charset="-128"/>
              <a:ea typeface="ＭＳ ゴシック" pitchFamily="49" charset="-128"/>
            </a:rPr>
            <a:t>9.6</a:t>
          </a:r>
          <a:r>
            <a:rPr kumimoji="1" lang="ja-JP" altLang="en-US" sz="1300">
              <a:latin typeface="ＭＳ ゴシック" pitchFamily="49" charset="-128"/>
              <a:ea typeface="ＭＳ ゴシック" pitchFamily="49" charset="-128"/>
            </a:rPr>
            <a:t>％まで改善された。</a:t>
          </a:r>
        </a:p>
        <a:p>
          <a:r>
            <a:rPr kumimoji="1" lang="ja-JP" altLang="en-US" sz="1300">
              <a:latin typeface="ＭＳ ゴシック" pitchFamily="49" charset="-128"/>
              <a:ea typeface="ＭＳ ゴシック" pitchFamily="49" charset="-128"/>
            </a:rPr>
            <a:t>　しかし、今後は施設の老朽化に伴う大規模改修等が相次いで予定されていることから数値の上昇が見込まれており、繰上償還等の実施による継続的な当該指標の抑制が必要となる。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減債基金積立相当額の積立ルールが</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年償還で毎年度の積立額を発行額の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分の１として設定しているのに対して、本町においては５年償還で毎年度の積立額を発行額の５分の１としているため、減債基金残高と減債基金積立相当額に乖離が生じている。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については、学校耐震化事業を始めとする大型建設事業に取り組んだ結果、近年増加しているが、一方で、公営企業債等繰入見込額をはじめとするその他の将来負担額は経年で減少傾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また、充当可能基金として財政調整基金を積み増していることや、交付税措置率の高い地方債を選択していることも要因となり、将来負担比率の分子はこの５年でほぼ半減している。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上記の結果、将来負担比率は年々低下の一途を辿っており、令和元年度決算で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65.6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今後も地方債現在高と基金残高のバランスを考慮しながら、将来負担の軽減に努める。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兵庫県香美町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財政調整基金において前年度決算剰余金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万円を積み立てし、また、平成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年度から新たに設置した公共施設等管理基金に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億円を積み立てた。一方、</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財政調整</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基金において約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9,100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万円の取崩しを行ったこと</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から、基金全体としては約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5,800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今後も、起債残高と標準財政規模とのバランスや基金の設置目的などを鑑み、各種基金の有効活用により、行政サービスの安定的な提供に努める。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：町民の連携強化及び全町域の均衡ある地域振興に資する施策の推進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・公共施設等管理基金：公共施設等の計画的な解体撤去、修繕及び更新に係る費用の年度間平準化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・ふるさとづくり基金：香美町のまちづくりのために町外在住者から受けたふるさとづくり寄附金の適正な管理運用を行い、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寄附者が希望する事業の財源として充当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・温泉地域開発基金　：香美町内にある温泉地域の観光施設及び鉱泉源の保護管理施設の整備に要する費用に充当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・森林環境基金　　　：香美町の森林整備等を計画的に実施する資金に充当（令和元年度から設置）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：資金運用による利子約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万円を積み立てた一方、地域振興施策（地域コミュニティへの助成等）への充当のための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・公共施設等管理基金：予算積立金として、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億円を積み立てた一方、公共施設営繕事業等への充当のための取り崩しは、約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となったため、約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公共施設等管理基金については、公共施設等総合管理計画に基づく計画的な施設整備の財源として毎年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億円以上の積み立てを行い、令和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年度までに積立累計額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億円以上とすることを目標としている。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今後も、各特定目的基金の設置目的を十分に考慮し、引き続き適切な運用に努める。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財政調整基金については、適切な財源の確保と歳出の精査によって大規模な取崩しは回避しており、近年は前年度決算剰余金の積み立てなどにより増加傾向となっている。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万円の取り崩しを行った一方、決算剰余金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万円の積み立てを行ったため、約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普通交付税の合併算定替による特例措置の適用期限が終了することも踏まえ、将来負担の軽減を図るため、基金残高については、将来負担比率の推移に着目しながら、単年度での変動は可としながらも中期的には現状からの大きな変動を回避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今後も、制度的に特定財源を充てることが困難な企業会計や特別会計の赤字補てんのための繰出金の増加が一般財源に及ぼす影響などを考慮しながら、計画的な活用に努める。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年度に実施した繰上償還に係る元金償還相当額分約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万円及び将来の繰上償還財源として約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今後も、地方債の償還計画等に基づいた計画的な積み立て及び取り崩しを行い、一般財源に与える影響の軽減を図る。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17,343
17,211
368.77
13,990,665
13,619,775
350,940
8,255,965
19,099,029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施設全体としては類似団体平均と比較して低い傾向にあるが、公営住宅や福祉施設など、施設別にみると高い水準で推移しているものもあるため、今後も継続して適切な維持管理の実施に努める。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年度に公共施設等総合管理計画を策定し、平成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年度から令和２年度にかけて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施設ごとの具体的方針を定めた個別施設計画の策定に取り組んで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きた。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％削減するという目標に向けて、老朽化した施設の集約化・複合化や除却を進めていく。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847</xdr:rowOff>
    </xdr:from>
    <xdr:to>
      <xdr:col>23</xdr:col>
      <xdr:colOff>85090</xdr:colOff>
      <xdr:row>34</xdr:row>
      <xdr:rowOff>7408</xdr:rowOff>
    </xdr:to>
    <xdr:cxnSp macro="">
      <xdr:nvCxnSpPr>
        <xdr:cNvPr id="65" name="直線コネクタ 64"/>
        <xdr:cNvCxnSpPr/>
      </xdr:nvCxnSpPr>
      <xdr:spPr>
        <a:xfrm flipV="1">
          <a:off x="4760595" y="5230072"/>
          <a:ext cx="1270" cy="137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11235</xdr:rowOff>
    </xdr:from>
    <xdr:ext cx="405111" cy="259045"/>
    <xdr:sp macro="" textlink="">
      <xdr:nvSpPr>
        <xdr:cNvPr id="66"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7408</xdr:rowOff>
    </xdr:from>
    <xdr:to>
      <xdr:col>23</xdr:col>
      <xdr:colOff>174625</xdr:colOff>
      <xdr:row>34</xdr:row>
      <xdr:rowOff>7408</xdr:rowOff>
    </xdr:to>
    <xdr:cxnSp macro="">
      <xdr:nvCxnSpPr>
        <xdr:cNvPr id="67" name="直線コネクタ 66"/>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118974</xdr:rowOff>
    </xdr:from>
    <xdr:ext cx="405111" cy="259045"/>
    <xdr:sp macro="" textlink="">
      <xdr:nvSpPr>
        <xdr:cNvPr id="68" name="有形固定資産減価償却率最大値テキスト"/>
        <xdr:cNvSpPr txBox="1"/>
      </xdr:nvSpPr>
      <xdr:spPr>
        <a:xfrm>
          <a:off x="4813300" y="500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847</xdr:rowOff>
    </xdr:from>
    <xdr:to>
      <xdr:col>23</xdr:col>
      <xdr:colOff>174625</xdr:colOff>
      <xdr:row>26</xdr:row>
      <xdr:rowOff>847</xdr:rowOff>
    </xdr:to>
    <xdr:cxnSp macro="">
      <xdr:nvCxnSpPr>
        <xdr:cNvPr id="69" name="直線コネクタ 68"/>
        <xdr:cNvCxnSpPr/>
      </xdr:nvCxnSpPr>
      <xdr:spPr>
        <a:xfrm>
          <a:off x="4673600" y="523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83414</xdr:rowOff>
    </xdr:from>
    <xdr:ext cx="405111" cy="259045"/>
    <xdr:sp macro="" textlink="">
      <xdr:nvSpPr>
        <xdr:cNvPr id="70" name="有形固定資産減価償却率平均値テキスト"/>
        <xdr:cNvSpPr txBox="1"/>
      </xdr:nvSpPr>
      <xdr:spPr>
        <a:xfrm>
          <a:off x="4813300" y="5826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104987</xdr:rowOff>
    </xdr:from>
    <xdr:to>
      <xdr:col>23</xdr:col>
      <xdr:colOff>136525</xdr:colOff>
      <xdr:row>30</xdr:row>
      <xdr:rowOff>35137</xdr:rowOff>
    </xdr:to>
    <xdr:sp macro="" textlink="">
      <xdr:nvSpPr>
        <xdr:cNvPr id="71" name="フローチャート: 判断 70"/>
        <xdr:cNvSpPr/>
      </xdr:nvSpPr>
      <xdr:spPr>
        <a:xfrm>
          <a:off x="4711700" y="584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94192</xdr:rowOff>
    </xdr:from>
    <xdr:to>
      <xdr:col>19</xdr:col>
      <xdr:colOff>187325</xdr:colOff>
      <xdr:row>30</xdr:row>
      <xdr:rowOff>24342</xdr:rowOff>
    </xdr:to>
    <xdr:sp macro="" textlink="">
      <xdr:nvSpPr>
        <xdr:cNvPr id="72" name="フローチャート: 判断 71"/>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4233</xdr:rowOff>
    </xdr:from>
    <xdr:to>
      <xdr:col>15</xdr:col>
      <xdr:colOff>187325</xdr:colOff>
      <xdr:row>29</xdr:row>
      <xdr:rowOff>105833</xdr:rowOff>
    </xdr:to>
    <xdr:sp macro="" textlink="">
      <xdr:nvSpPr>
        <xdr:cNvPr id="73" name="フローチャート: 判断 72"/>
        <xdr:cNvSpPr/>
      </xdr:nvSpPr>
      <xdr:spPr>
        <a:xfrm>
          <a:off x="3238500" y="5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143298</xdr:rowOff>
    </xdr:from>
    <xdr:to>
      <xdr:col>11</xdr:col>
      <xdr:colOff>187325</xdr:colOff>
      <xdr:row>29</xdr:row>
      <xdr:rowOff>73448</xdr:rowOff>
    </xdr:to>
    <xdr:sp macro="" textlink="">
      <xdr:nvSpPr>
        <xdr:cNvPr id="74" name="フローチャート: 判断 73"/>
        <xdr:cNvSpPr/>
      </xdr:nvSpPr>
      <xdr:spPr>
        <a:xfrm>
          <a:off x="2476500" y="57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118110</xdr:rowOff>
    </xdr:from>
    <xdr:to>
      <xdr:col>7</xdr:col>
      <xdr:colOff>187325</xdr:colOff>
      <xdr:row>29</xdr:row>
      <xdr:rowOff>48260</xdr:rowOff>
    </xdr:to>
    <xdr:sp macro="" textlink="">
      <xdr:nvSpPr>
        <xdr:cNvPr id="75" name="フローチャート: 判断 74"/>
        <xdr:cNvSpPr/>
      </xdr:nvSpPr>
      <xdr:spPr>
        <a:xfrm>
          <a:off x="1714500" y="569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125307</xdr:rowOff>
    </xdr:from>
    <xdr:to>
      <xdr:col>23</xdr:col>
      <xdr:colOff>136525</xdr:colOff>
      <xdr:row>29</xdr:row>
      <xdr:rowOff>55457</xdr:rowOff>
    </xdr:to>
    <xdr:sp macro="" textlink="">
      <xdr:nvSpPr>
        <xdr:cNvPr id="81" name="楕円 80"/>
        <xdr:cNvSpPr/>
      </xdr:nvSpPr>
      <xdr:spPr>
        <a:xfrm>
          <a:off x="47117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148184</xdr:rowOff>
    </xdr:from>
    <xdr:ext cx="405111" cy="259045"/>
    <xdr:sp macro="" textlink="">
      <xdr:nvSpPr>
        <xdr:cNvPr id="82" name="有形固定資産減価償却率該当値テキスト"/>
        <xdr:cNvSpPr txBox="1"/>
      </xdr:nvSpPr>
      <xdr:spPr>
        <a:xfrm>
          <a:off x="4813300" y="554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60537</xdr:rowOff>
    </xdr:from>
    <xdr:to>
      <xdr:col>19</xdr:col>
      <xdr:colOff>187325</xdr:colOff>
      <xdr:row>28</xdr:row>
      <xdr:rowOff>162137</xdr:rowOff>
    </xdr:to>
    <xdr:sp macro="" textlink="">
      <xdr:nvSpPr>
        <xdr:cNvPr id="83" name="楕円 82"/>
        <xdr:cNvSpPr/>
      </xdr:nvSpPr>
      <xdr:spPr>
        <a:xfrm>
          <a:off x="4000500" y="56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111337</xdr:rowOff>
    </xdr:from>
    <xdr:to>
      <xdr:col>23</xdr:col>
      <xdr:colOff>85725</xdr:colOff>
      <xdr:row>29</xdr:row>
      <xdr:rowOff>4657</xdr:rowOff>
    </xdr:to>
    <xdr:cxnSp macro="">
      <xdr:nvCxnSpPr>
        <xdr:cNvPr id="84" name="直線コネクタ 83"/>
        <xdr:cNvCxnSpPr/>
      </xdr:nvCxnSpPr>
      <xdr:spPr>
        <a:xfrm>
          <a:off x="4051300" y="5683462"/>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160020</xdr:rowOff>
    </xdr:from>
    <xdr:to>
      <xdr:col>15</xdr:col>
      <xdr:colOff>187325</xdr:colOff>
      <xdr:row>28</xdr:row>
      <xdr:rowOff>90170</xdr:rowOff>
    </xdr:to>
    <xdr:sp macro="" textlink="">
      <xdr:nvSpPr>
        <xdr:cNvPr id="85" name="楕円 84"/>
        <xdr:cNvSpPr/>
      </xdr:nvSpPr>
      <xdr:spPr>
        <a:xfrm>
          <a:off x="3238500" y="55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39370</xdr:rowOff>
    </xdr:from>
    <xdr:to>
      <xdr:col>19</xdr:col>
      <xdr:colOff>136525</xdr:colOff>
      <xdr:row>28</xdr:row>
      <xdr:rowOff>111337</xdr:rowOff>
    </xdr:to>
    <xdr:cxnSp macro="">
      <xdr:nvCxnSpPr>
        <xdr:cNvPr id="86" name="直線コネクタ 85"/>
        <xdr:cNvCxnSpPr/>
      </xdr:nvCxnSpPr>
      <xdr:spPr>
        <a:xfrm>
          <a:off x="3289300" y="5611495"/>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145627</xdr:rowOff>
    </xdr:from>
    <xdr:to>
      <xdr:col>11</xdr:col>
      <xdr:colOff>187325</xdr:colOff>
      <xdr:row>28</xdr:row>
      <xdr:rowOff>75777</xdr:rowOff>
    </xdr:to>
    <xdr:sp macro="" textlink="">
      <xdr:nvSpPr>
        <xdr:cNvPr id="87" name="楕円 86"/>
        <xdr:cNvSpPr/>
      </xdr:nvSpPr>
      <xdr:spPr>
        <a:xfrm>
          <a:off x="2476500" y="55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24977</xdr:rowOff>
    </xdr:from>
    <xdr:to>
      <xdr:col>15</xdr:col>
      <xdr:colOff>136525</xdr:colOff>
      <xdr:row>28</xdr:row>
      <xdr:rowOff>39370</xdr:rowOff>
    </xdr:to>
    <xdr:cxnSp macro="">
      <xdr:nvCxnSpPr>
        <xdr:cNvPr id="88" name="直線コネクタ 87"/>
        <xdr:cNvCxnSpPr/>
      </xdr:nvCxnSpPr>
      <xdr:spPr>
        <a:xfrm>
          <a:off x="2527300" y="5597102"/>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106045</xdr:rowOff>
    </xdr:from>
    <xdr:to>
      <xdr:col>7</xdr:col>
      <xdr:colOff>187325</xdr:colOff>
      <xdr:row>28</xdr:row>
      <xdr:rowOff>36195</xdr:rowOff>
    </xdr:to>
    <xdr:sp macro="" textlink="">
      <xdr:nvSpPr>
        <xdr:cNvPr id="89" name="楕円 88"/>
        <xdr:cNvSpPr/>
      </xdr:nvSpPr>
      <xdr:spPr>
        <a:xfrm>
          <a:off x="1714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156845</xdr:rowOff>
    </xdr:from>
    <xdr:to>
      <xdr:col>11</xdr:col>
      <xdr:colOff>136525</xdr:colOff>
      <xdr:row>28</xdr:row>
      <xdr:rowOff>24977</xdr:rowOff>
    </xdr:to>
    <xdr:cxnSp macro="">
      <xdr:nvCxnSpPr>
        <xdr:cNvPr id="90" name="直線コネクタ 89"/>
        <xdr:cNvCxnSpPr/>
      </xdr:nvCxnSpPr>
      <xdr:spPr>
        <a:xfrm>
          <a:off x="1765300" y="5557520"/>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15469</xdr:rowOff>
    </xdr:from>
    <xdr:ext cx="405111" cy="259045"/>
    <xdr:sp macro="" textlink="">
      <xdr:nvSpPr>
        <xdr:cNvPr id="91" name="n_1aveValue有形固定資産減価償却率"/>
        <xdr:cNvSpPr txBox="1"/>
      </xdr:nvSpPr>
      <xdr:spPr>
        <a:xfrm>
          <a:off x="3836044"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96960</xdr:rowOff>
    </xdr:from>
    <xdr:ext cx="405111" cy="259045"/>
    <xdr:sp macro="" textlink="">
      <xdr:nvSpPr>
        <xdr:cNvPr id="92" name="n_2aveValue有形固定資産減価償却率"/>
        <xdr:cNvSpPr txBox="1"/>
      </xdr:nvSpPr>
      <xdr:spPr>
        <a:xfrm>
          <a:off x="3086744" y="584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64575</xdr:rowOff>
    </xdr:from>
    <xdr:ext cx="405111" cy="259045"/>
    <xdr:sp macro="" textlink="">
      <xdr:nvSpPr>
        <xdr:cNvPr id="93" name="n_3aveValue有形固定資産減価償却率"/>
        <xdr:cNvSpPr txBox="1"/>
      </xdr:nvSpPr>
      <xdr:spPr>
        <a:xfrm>
          <a:off x="2324744" y="580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39387</xdr:rowOff>
    </xdr:from>
    <xdr:ext cx="405111" cy="259045"/>
    <xdr:sp macro="" textlink="">
      <xdr:nvSpPr>
        <xdr:cNvPr id="94" name="n_4aveValue有形固定資産減価償却率"/>
        <xdr:cNvSpPr txBox="1"/>
      </xdr:nvSpPr>
      <xdr:spPr>
        <a:xfrm>
          <a:off x="1562744"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7214</xdr:rowOff>
    </xdr:from>
    <xdr:ext cx="405111" cy="259045"/>
    <xdr:sp macro="" textlink="">
      <xdr:nvSpPr>
        <xdr:cNvPr id="95" name="n_1mainValue有形固定資産減価償却率"/>
        <xdr:cNvSpPr txBox="1"/>
      </xdr:nvSpPr>
      <xdr:spPr>
        <a:xfrm>
          <a:off x="3836044" y="540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106697</xdr:rowOff>
    </xdr:from>
    <xdr:ext cx="405111" cy="259045"/>
    <xdr:sp macro="" textlink="">
      <xdr:nvSpPr>
        <xdr:cNvPr id="96" name="n_2mainValue有形固定資産減価償却率"/>
        <xdr:cNvSpPr txBox="1"/>
      </xdr:nvSpPr>
      <xdr:spPr>
        <a:xfrm>
          <a:off x="3086744" y="533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92304</xdr:rowOff>
    </xdr:from>
    <xdr:ext cx="405111" cy="259045"/>
    <xdr:sp macro="" textlink="">
      <xdr:nvSpPr>
        <xdr:cNvPr id="97" name="n_3mainValue有形固定資産減価償却率"/>
        <xdr:cNvSpPr txBox="1"/>
      </xdr:nvSpPr>
      <xdr:spPr>
        <a:xfrm>
          <a:off x="2324744" y="5321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52722</xdr:rowOff>
    </xdr:from>
    <xdr:ext cx="405111" cy="259045"/>
    <xdr:sp macro="" textlink="">
      <xdr:nvSpPr>
        <xdr:cNvPr id="98" name="n_4mainValue有形固定資産減価償却率"/>
        <xdr:cNvSpPr txBox="1"/>
      </xdr:nvSpPr>
      <xdr:spPr>
        <a:xfrm>
          <a:off x="1562744" y="52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地域特性による支所配置などの影響で行政経費が嵩んでいることや、近年実施して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きた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学校耐震化などの大型建設事業により起債発行額が増えていることから、将来負担額が類似団体より高い傾向にあるため、債務償還比率は類似団体平均と比べて高くなっている。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繰上償還の実施や充当可能基金の増額により、将来負担額は減少傾向にあるが、より一層、公共施設の適切な管理による行政経費の削減や、基金の活用などによる地方債発行の抑制に努めていく。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6" name="テキスト ボックス 115"/>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2" name="テキスト ボックス 121"/>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128803</xdr:rowOff>
    </xdr:from>
    <xdr:to>
      <xdr:col>76</xdr:col>
      <xdr:colOff>21589</xdr:colOff>
      <xdr:row>34</xdr:row>
      <xdr:rowOff>65342</xdr:rowOff>
    </xdr:to>
    <xdr:cxnSp macro="">
      <xdr:nvCxnSpPr>
        <xdr:cNvPr id="126" name="直線コネクタ 125"/>
        <xdr:cNvCxnSpPr/>
      </xdr:nvCxnSpPr>
      <xdr:spPr>
        <a:xfrm flipV="1">
          <a:off x="14793595" y="5358028"/>
          <a:ext cx="1269" cy="130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69169</xdr:rowOff>
    </xdr:from>
    <xdr:ext cx="469744" cy="259045"/>
    <xdr:sp macro="" textlink="">
      <xdr:nvSpPr>
        <xdr:cNvPr id="127" name="債務償還比率最小値テキスト"/>
        <xdr:cNvSpPr txBox="1"/>
      </xdr:nvSpPr>
      <xdr:spPr>
        <a:xfrm>
          <a:off x="14846300" y="666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65342</xdr:rowOff>
    </xdr:from>
    <xdr:to>
      <xdr:col>76</xdr:col>
      <xdr:colOff>111125</xdr:colOff>
      <xdr:row>34</xdr:row>
      <xdr:rowOff>65342</xdr:rowOff>
    </xdr:to>
    <xdr:cxnSp macro="">
      <xdr:nvCxnSpPr>
        <xdr:cNvPr id="128" name="直線コネクタ 127"/>
        <xdr:cNvCxnSpPr/>
      </xdr:nvCxnSpPr>
      <xdr:spPr>
        <a:xfrm>
          <a:off x="14706600" y="666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75480</xdr:rowOff>
    </xdr:from>
    <xdr:ext cx="469744" cy="259045"/>
    <xdr:sp macro="" textlink="">
      <xdr:nvSpPr>
        <xdr:cNvPr id="129" name="債務償還比率最大値テキスト"/>
        <xdr:cNvSpPr txBox="1"/>
      </xdr:nvSpPr>
      <xdr:spPr>
        <a:xfrm>
          <a:off x="14846300" y="513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128803</xdr:rowOff>
    </xdr:from>
    <xdr:to>
      <xdr:col>76</xdr:col>
      <xdr:colOff>111125</xdr:colOff>
      <xdr:row>26</xdr:row>
      <xdr:rowOff>128803</xdr:rowOff>
    </xdr:to>
    <xdr:cxnSp macro="">
      <xdr:nvCxnSpPr>
        <xdr:cNvPr id="130" name="直線コネクタ 129"/>
        <xdr:cNvCxnSpPr/>
      </xdr:nvCxnSpPr>
      <xdr:spPr>
        <a:xfrm>
          <a:off x="14706600" y="535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28427</xdr:rowOff>
    </xdr:from>
    <xdr:ext cx="469744" cy="259045"/>
    <xdr:sp macro="" textlink="">
      <xdr:nvSpPr>
        <xdr:cNvPr id="131" name="債務償還比率平均値テキスト"/>
        <xdr:cNvSpPr txBox="1"/>
      </xdr:nvSpPr>
      <xdr:spPr>
        <a:xfrm>
          <a:off x="14846300" y="5943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5550</xdr:rowOff>
    </xdr:from>
    <xdr:to>
      <xdr:col>76</xdr:col>
      <xdr:colOff>73025</xdr:colOff>
      <xdr:row>31</xdr:row>
      <xdr:rowOff>107150</xdr:rowOff>
    </xdr:to>
    <xdr:sp macro="" textlink="">
      <xdr:nvSpPr>
        <xdr:cNvPr id="132" name="フローチャート: 判断 131"/>
        <xdr:cNvSpPr/>
      </xdr:nvSpPr>
      <xdr:spPr>
        <a:xfrm>
          <a:off x="14744700" y="609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43980</xdr:rowOff>
    </xdr:from>
    <xdr:to>
      <xdr:col>72</xdr:col>
      <xdr:colOff>123825</xdr:colOff>
      <xdr:row>31</xdr:row>
      <xdr:rowOff>145580</xdr:rowOff>
    </xdr:to>
    <xdr:sp macro="" textlink="">
      <xdr:nvSpPr>
        <xdr:cNvPr id="133" name="フローチャート: 判断 132"/>
        <xdr:cNvSpPr/>
      </xdr:nvSpPr>
      <xdr:spPr>
        <a:xfrm>
          <a:off x="14033500" y="613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67729</xdr:rowOff>
    </xdr:from>
    <xdr:to>
      <xdr:col>68</xdr:col>
      <xdr:colOff>123825</xdr:colOff>
      <xdr:row>31</xdr:row>
      <xdr:rowOff>169329</xdr:rowOff>
    </xdr:to>
    <xdr:sp macro="" textlink="">
      <xdr:nvSpPr>
        <xdr:cNvPr id="134" name="フローチャート: 判断 133"/>
        <xdr:cNvSpPr/>
      </xdr:nvSpPr>
      <xdr:spPr>
        <a:xfrm>
          <a:off x="13271500" y="615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80251</xdr:rowOff>
    </xdr:from>
    <xdr:to>
      <xdr:col>64</xdr:col>
      <xdr:colOff>123825</xdr:colOff>
      <xdr:row>32</xdr:row>
      <xdr:rowOff>10401</xdr:rowOff>
    </xdr:to>
    <xdr:sp macro="" textlink="">
      <xdr:nvSpPr>
        <xdr:cNvPr id="135" name="フローチャート: 判断 134"/>
        <xdr:cNvSpPr/>
      </xdr:nvSpPr>
      <xdr:spPr>
        <a:xfrm>
          <a:off x="12509500" y="616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14834</xdr:rowOff>
    </xdr:from>
    <xdr:to>
      <xdr:col>60</xdr:col>
      <xdr:colOff>123825</xdr:colOff>
      <xdr:row>31</xdr:row>
      <xdr:rowOff>116434</xdr:rowOff>
    </xdr:to>
    <xdr:sp macro="" textlink="">
      <xdr:nvSpPr>
        <xdr:cNvPr id="136" name="フローチャート: 判断 135"/>
        <xdr:cNvSpPr/>
      </xdr:nvSpPr>
      <xdr:spPr>
        <a:xfrm>
          <a:off x="11747500" y="610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121679</xdr:rowOff>
    </xdr:from>
    <xdr:to>
      <xdr:col>76</xdr:col>
      <xdr:colOff>73025</xdr:colOff>
      <xdr:row>33</xdr:row>
      <xdr:rowOff>51829</xdr:rowOff>
    </xdr:to>
    <xdr:sp macro="" textlink="">
      <xdr:nvSpPr>
        <xdr:cNvPr id="142" name="楕円 141"/>
        <xdr:cNvSpPr/>
      </xdr:nvSpPr>
      <xdr:spPr>
        <a:xfrm>
          <a:off x="14744700" y="637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100106</xdr:rowOff>
    </xdr:from>
    <xdr:ext cx="469744" cy="259045"/>
    <xdr:sp macro="" textlink="">
      <xdr:nvSpPr>
        <xdr:cNvPr id="143" name="債務償還比率該当値テキスト"/>
        <xdr:cNvSpPr txBox="1"/>
      </xdr:nvSpPr>
      <xdr:spPr>
        <a:xfrm>
          <a:off x="14846300" y="6358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33134</xdr:rowOff>
    </xdr:from>
    <xdr:to>
      <xdr:col>72</xdr:col>
      <xdr:colOff>123825</xdr:colOff>
      <xdr:row>33</xdr:row>
      <xdr:rowOff>134734</xdr:rowOff>
    </xdr:to>
    <xdr:sp macro="" textlink="">
      <xdr:nvSpPr>
        <xdr:cNvPr id="144" name="楕円 143"/>
        <xdr:cNvSpPr/>
      </xdr:nvSpPr>
      <xdr:spPr>
        <a:xfrm>
          <a:off x="14033500" y="646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1029</xdr:rowOff>
    </xdr:from>
    <xdr:to>
      <xdr:col>76</xdr:col>
      <xdr:colOff>22225</xdr:colOff>
      <xdr:row>33</xdr:row>
      <xdr:rowOff>83934</xdr:rowOff>
    </xdr:to>
    <xdr:cxnSp macro="">
      <xdr:nvCxnSpPr>
        <xdr:cNvPr id="145" name="直線コネクタ 144"/>
        <xdr:cNvCxnSpPr/>
      </xdr:nvCxnSpPr>
      <xdr:spPr>
        <a:xfrm flipV="1">
          <a:off x="14084300" y="6430404"/>
          <a:ext cx="711200" cy="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129857</xdr:rowOff>
    </xdr:from>
    <xdr:to>
      <xdr:col>68</xdr:col>
      <xdr:colOff>123825</xdr:colOff>
      <xdr:row>34</xdr:row>
      <xdr:rowOff>60007</xdr:rowOff>
    </xdr:to>
    <xdr:sp macro="" textlink="">
      <xdr:nvSpPr>
        <xdr:cNvPr id="146" name="楕円 145"/>
        <xdr:cNvSpPr/>
      </xdr:nvSpPr>
      <xdr:spPr>
        <a:xfrm>
          <a:off x="13271500" y="655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83934</xdr:rowOff>
    </xdr:from>
    <xdr:to>
      <xdr:col>72</xdr:col>
      <xdr:colOff>73025</xdr:colOff>
      <xdr:row>34</xdr:row>
      <xdr:rowOff>9207</xdr:rowOff>
    </xdr:to>
    <xdr:cxnSp macro="">
      <xdr:nvCxnSpPr>
        <xdr:cNvPr id="147" name="直線コネクタ 146"/>
        <xdr:cNvCxnSpPr/>
      </xdr:nvCxnSpPr>
      <xdr:spPr>
        <a:xfrm flipV="1">
          <a:off x="13322300" y="6513309"/>
          <a:ext cx="762000" cy="9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131153</xdr:rowOff>
    </xdr:from>
    <xdr:to>
      <xdr:col>64</xdr:col>
      <xdr:colOff>123825</xdr:colOff>
      <xdr:row>34</xdr:row>
      <xdr:rowOff>61303</xdr:rowOff>
    </xdr:to>
    <xdr:sp macro="" textlink="">
      <xdr:nvSpPr>
        <xdr:cNvPr id="148" name="楕円 147"/>
        <xdr:cNvSpPr/>
      </xdr:nvSpPr>
      <xdr:spPr>
        <a:xfrm>
          <a:off x="12509500" y="656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9207</xdr:rowOff>
    </xdr:from>
    <xdr:to>
      <xdr:col>68</xdr:col>
      <xdr:colOff>73025</xdr:colOff>
      <xdr:row>34</xdr:row>
      <xdr:rowOff>10503</xdr:rowOff>
    </xdr:to>
    <xdr:cxnSp macro="">
      <xdr:nvCxnSpPr>
        <xdr:cNvPr id="149" name="直線コネクタ 148"/>
        <xdr:cNvCxnSpPr/>
      </xdr:nvCxnSpPr>
      <xdr:spPr>
        <a:xfrm flipV="1">
          <a:off x="12560300" y="6610032"/>
          <a:ext cx="762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34430</xdr:rowOff>
    </xdr:from>
    <xdr:to>
      <xdr:col>60</xdr:col>
      <xdr:colOff>123825</xdr:colOff>
      <xdr:row>33</xdr:row>
      <xdr:rowOff>136030</xdr:rowOff>
    </xdr:to>
    <xdr:sp macro="" textlink="">
      <xdr:nvSpPr>
        <xdr:cNvPr id="150" name="楕円 149"/>
        <xdr:cNvSpPr/>
      </xdr:nvSpPr>
      <xdr:spPr>
        <a:xfrm>
          <a:off x="11747500" y="646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85230</xdr:rowOff>
    </xdr:from>
    <xdr:to>
      <xdr:col>64</xdr:col>
      <xdr:colOff>73025</xdr:colOff>
      <xdr:row>34</xdr:row>
      <xdr:rowOff>10503</xdr:rowOff>
    </xdr:to>
    <xdr:cxnSp macro="">
      <xdr:nvCxnSpPr>
        <xdr:cNvPr id="151" name="直線コネクタ 150"/>
        <xdr:cNvCxnSpPr/>
      </xdr:nvCxnSpPr>
      <xdr:spPr>
        <a:xfrm>
          <a:off x="11798300" y="6514605"/>
          <a:ext cx="762000" cy="9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162107</xdr:rowOff>
    </xdr:from>
    <xdr:ext cx="469744" cy="259045"/>
    <xdr:sp macro="" textlink="">
      <xdr:nvSpPr>
        <xdr:cNvPr id="152" name="n_1aveValue債務償還比率"/>
        <xdr:cNvSpPr txBox="1"/>
      </xdr:nvSpPr>
      <xdr:spPr>
        <a:xfrm>
          <a:off x="13836727" y="59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14406</xdr:rowOff>
    </xdr:from>
    <xdr:ext cx="469744" cy="259045"/>
    <xdr:sp macro="" textlink="">
      <xdr:nvSpPr>
        <xdr:cNvPr id="153" name="n_2aveValue債務償還比率"/>
        <xdr:cNvSpPr txBox="1"/>
      </xdr:nvSpPr>
      <xdr:spPr>
        <a:xfrm>
          <a:off x="13087427" y="59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26928</xdr:rowOff>
    </xdr:from>
    <xdr:ext cx="469744" cy="259045"/>
    <xdr:sp macro="" textlink="">
      <xdr:nvSpPr>
        <xdr:cNvPr id="154" name="n_3aveValue債務償還比率"/>
        <xdr:cNvSpPr txBox="1"/>
      </xdr:nvSpPr>
      <xdr:spPr>
        <a:xfrm>
          <a:off x="12325427" y="594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132961</xdr:rowOff>
    </xdr:from>
    <xdr:ext cx="469744" cy="259045"/>
    <xdr:sp macro="" textlink="">
      <xdr:nvSpPr>
        <xdr:cNvPr id="155" name="n_4aveValue債務償還比率"/>
        <xdr:cNvSpPr txBox="1"/>
      </xdr:nvSpPr>
      <xdr:spPr>
        <a:xfrm>
          <a:off x="11563427" y="587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125861</xdr:rowOff>
    </xdr:from>
    <xdr:ext cx="469744" cy="259045"/>
    <xdr:sp macro="" textlink="">
      <xdr:nvSpPr>
        <xdr:cNvPr id="156" name="n_1mainValue債務償還比率"/>
        <xdr:cNvSpPr txBox="1"/>
      </xdr:nvSpPr>
      <xdr:spPr>
        <a:xfrm>
          <a:off x="13836727" y="655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51134</xdr:rowOff>
    </xdr:from>
    <xdr:ext cx="469744" cy="259045"/>
    <xdr:sp macro="" textlink="">
      <xdr:nvSpPr>
        <xdr:cNvPr id="157" name="n_2mainValue債務償還比率"/>
        <xdr:cNvSpPr txBox="1"/>
      </xdr:nvSpPr>
      <xdr:spPr>
        <a:xfrm>
          <a:off x="13087427" y="665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52430</xdr:rowOff>
    </xdr:from>
    <xdr:ext cx="469744" cy="259045"/>
    <xdr:sp macro="" textlink="">
      <xdr:nvSpPr>
        <xdr:cNvPr id="158" name="n_3mainValue債務償還比率"/>
        <xdr:cNvSpPr txBox="1"/>
      </xdr:nvSpPr>
      <xdr:spPr>
        <a:xfrm>
          <a:off x="12325427" y="665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127157</xdr:rowOff>
    </xdr:from>
    <xdr:ext cx="469744" cy="259045"/>
    <xdr:sp macro="" textlink="">
      <xdr:nvSpPr>
        <xdr:cNvPr id="159" name="n_4mainValue債務償還比率"/>
        <xdr:cNvSpPr txBox="1"/>
      </xdr:nvSpPr>
      <xdr:spPr>
        <a:xfrm>
          <a:off x="11563427" y="655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17,343
17,211
368.77
13,990,665
13,619,775
350,940
8,255,965
19,099,029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9906</xdr:rowOff>
    </xdr:from>
    <xdr:to>
      <xdr:col>24</xdr:col>
      <xdr:colOff>62865</xdr:colOff>
      <xdr:row>41</xdr:row>
      <xdr:rowOff>103632</xdr:rowOff>
    </xdr:to>
    <xdr:cxnSp macro="">
      <xdr:nvCxnSpPr>
        <xdr:cNvPr id="55" name="直線コネクタ 54"/>
        <xdr:cNvCxnSpPr/>
      </xdr:nvCxnSpPr>
      <xdr:spPr>
        <a:xfrm flipV="1">
          <a:off x="4634865" y="583920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107459</xdr:rowOff>
    </xdr:from>
    <xdr:ext cx="405111" cy="259045"/>
    <xdr:sp macro="" textlink="">
      <xdr:nvSpPr>
        <xdr:cNvPr id="56" name="【道路】&#10;有形固定資産減価償却率最小値テキスト"/>
        <xdr:cNvSpPr txBox="1"/>
      </xdr:nvSpPr>
      <xdr:spPr>
        <a:xfrm>
          <a:off x="46736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103632</xdr:rowOff>
    </xdr:from>
    <xdr:to>
      <xdr:col>24</xdr:col>
      <xdr:colOff>152400</xdr:colOff>
      <xdr:row>41</xdr:row>
      <xdr:rowOff>103632</xdr:rowOff>
    </xdr:to>
    <xdr:cxnSp macro="">
      <xdr:nvCxnSpPr>
        <xdr:cNvPr id="57" name="直線コネクタ 56"/>
        <xdr:cNvCxnSpPr/>
      </xdr:nvCxnSpPr>
      <xdr:spPr>
        <a:xfrm>
          <a:off x="4546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128033</xdr:rowOff>
    </xdr:from>
    <xdr:ext cx="405111" cy="259045"/>
    <xdr:sp macro="" textlink="">
      <xdr:nvSpPr>
        <xdr:cNvPr id="58" name="【道路】&#10;有形固定資産減価償却率最大値テキスト"/>
        <xdr:cNvSpPr txBox="1"/>
      </xdr:nvSpPr>
      <xdr:spPr>
        <a:xfrm>
          <a:off x="4673600"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9906</xdr:rowOff>
    </xdr:from>
    <xdr:to>
      <xdr:col>24</xdr:col>
      <xdr:colOff>152400</xdr:colOff>
      <xdr:row>34</xdr:row>
      <xdr:rowOff>9906</xdr:rowOff>
    </xdr:to>
    <xdr:cxnSp macro="">
      <xdr:nvCxnSpPr>
        <xdr:cNvPr id="59" name="直線コネクタ 58"/>
        <xdr:cNvCxnSpPr/>
      </xdr:nvCxnSpPr>
      <xdr:spPr>
        <a:xfrm>
          <a:off x="4546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33545</xdr:rowOff>
    </xdr:from>
    <xdr:ext cx="405111" cy="259045"/>
    <xdr:sp macro="" textlink="">
      <xdr:nvSpPr>
        <xdr:cNvPr id="60" name="【道路】&#10;有形固定資産減価償却率平均値テキスト"/>
        <xdr:cNvSpPr txBox="1"/>
      </xdr:nvSpPr>
      <xdr:spPr>
        <a:xfrm>
          <a:off x="4673600" y="6377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55118</xdr:rowOff>
    </xdr:from>
    <xdr:to>
      <xdr:col>24</xdr:col>
      <xdr:colOff>114300</xdr:colOff>
      <xdr:row>37</xdr:row>
      <xdr:rowOff>156718</xdr:rowOff>
    </xdr:to>
    <xdr:sp macro="" textlink="">
      <xdr:nvSpPr>
        <xdr:cNvPr id="61" name="フローチャート: 判断 60"/>
        <xdr:cNvSpPr/>
      </xdr:nvSpPr>
      <xdr:spPr>
        <a:xfrm>
          <a:off x="45847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41402</xdr:rowOff>
    </xdr:from>
    <xdr:to>
      <xdr:col>20</xdr:col>
      <xdr:colOff>38100</xdr:colOff>
      <xdr:row>37</xdr:row>
      <xdr:rowOff>143002</xdr:rowOff>
    </xdr:to>
    <xdr:sp macro="" textlink="">
      <xdr:nvSpPr>
        <xdr:cNvPr id="62" name="フローチャート: 判断 61"/>
        <xdr:cNvSpPr/>
      </xdr:nvSpPr>
      <xdr:spPr>
        <a:xfrm>
          <a:off x="37465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18542</xdr:rowOff>
    </xdr:from>
    <xdr:to>
      <xdr:col>15</xdr:col>
      <xdr:colOff>101600</xdr:colOff>
      <xdr:row>37</xdr:row>
      <xdr:rowOff>120142</xdr:rowOff>
    </xdr:to>
    <xdr:sp macro="" textlink="">
      <xdr:nvSpPr>
        <xdr:cNvPr id="63" name="フローチャート: 判断 62"/>
        <xdr:cNvSpPr/>
      </xdr:nvSpPr>
      <xdr:spPr>
        <a:xfrm>
          <a:off x="2857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135128</xdr:rowOff>
    </xdr:from>
    <xdr:to>
      <xdr:col>10</xdr:col>
      <xdr:colOff>165100</xdr:colOff>
      <xdr:row>37</xdr:row>
      <xdr:rowOff>65278</xdr:rowOff>
    </xdr:to>
    <xdr:sp macro="" textlink="">
      <xdr:nvSpPr>
        <xdr:cNvPr id="64" name="フローチャート: 判断 63"/>
        <xdr:cNvSpPr/>
      </xdr:nvSpPr>
      <xdr:spPr>
        <a:xfrm>
          <a:off x="19685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112268</xdr:rowOff>
    </xdr:from>
    <xdr:to>
      <xdr:col>6</xdr:col>
      <xdr:colOff>38100</xdr:colOff>
      <xdr:row>37</xdr:row>
      <xdr:rowOff>42418</xdr:rowOff>
    </xdr:to>
    <xdr:sp macro="" textlink="">
      <xdr:nvSpPr>
        <xdr:cNvPr id="65" name="フローチャート: 判断 64"/>
        <xdr:cNvSpPr/>
      </xdr:nvSpPr>
      <xdr:spPr>
        <a:xfrm>
          <a:off x="1079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96266</xdr:rowOff>
    </xdr:from>
    <xdr:to>
      <xdr:col>24</xdr:col>
      <xdr:colOff>114300</xdr:colOff>
      <xdr:row>37</xdr:row>
      <xdr:rowOff>26416</xdr:rowOff>
    </xdr:to>
    <xdr:sp macro="" textlink="">
      <xdr:nvSpPr>
        <xdr:cNvPr id="71" name="楕円 70"/>
        <xdr:cNvSpPr/>
      </xdr:nvSpPr>
      <xdr:spPr>
        <a:xfrm>
          <a:off x="4584700" y="62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119143</xdr:rowOff>
    </xdr:from>
    <xdr:ext cx="405111" cy="259045"/>
    <xdr:sp macro="" textlink="">
      <xdr:nvSpPr>
        <xdr:cNvPr id="72" name="【道路】&#10;有形固定資産減価償却率該当値テキスト"/>
        <xdr:cNvSpPr txBox="1"/>
      </xdr:nvSpPr>
      <xdr:spPr>
        <a:xfrm>
          <a:off x="4673600" y="611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11684</xdr:rowOff>
    </xdr:from>
    <xdr:to>
      <xdr:col>20</xdr:col>
      <xdr:colOff>38100</xdr:colOff>
      <xdr:row>36</xdr:row>
      <xdr:rowOff>113284</xdr:rowOff>
    </xdr:to>
    <xdr:sp macro="" textlink="">
      <xdr:nvSpPr>
        <xdr:cNvPr id="73" name="楕円 72"/>
        <xdr:cNvSpPr/>
      </xdr:nvSpPr>
      <xdr:spPr>
        <a:xfrm>
          <a:off x="3746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62484</xdr:rowOff>
    </xdr:from>
    <xdr:to>
      <xdr:col>24</xdr:col>
      <xdr:colOff>63500</xdr:colOff>
      <xdr:row>36</xdr:row>
      <xdr:rowOff>147066</xdr:rowOff>
    </xdr:to>
    <xdr:cxnSp macro="">
      <xdr:nvCxnSpPr>
        <xdr:cNvPr id="74" name="直線コネクタ 73"/>
        <xdr:cNvCxnSpPr/>
      </xdr:nvCxnSpPr>
      <xdr:spPr>
        <a:xfrm>
          <a:off x="3797300" y="6234684"/>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125984</xdr:rowOff>
    </xdr:from>
    <xdr:to>
      <xdr:col>15</xdr:col>
      <xdr:colOff>101600</xdr:colOff>
      <xdr:row>36</xdr:row>
      <xdr:rowOff>56134</xdr:rowOff>
    </xdr:to>
    <xdr:sp macro="" textlink="">
      <xdr:nvSpPr>
        <xdr:cNvPr id="75" name="楕円 74"/>
        <xdr:cNvSpPr/>
      </xdr:nvSpPr>
      <xdr:spPr>
        <a:xfrm>
          <a:off x="2857500" y="61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5334</xdr:rowOff>
    </xdr:from>
    <xdr:to>
      <xdr:col>19</xdr:col>
      <xdr:colOff>177800</xdr:colOff>
      <xdr:row>36</xdr:row>
      <xdr:rowOff>62484</xdr:rowOff>
    </xdr:to>
    <xdr:cxnSp macro="">
      <xdr:nvCxnSpPr>
        <xdr:cNvPr id="76" name="直線コネクタ 75"/>
        <xdr:cNvCxnSpPr/>
      </xdr:nvCxnSpPr>
      <xdr:spPr>
        <a:xfrm>
          <a:off x="2908300" y="617753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84836</xdr:rowOff>
    </xdr:from>
    <xdr:to>
      <xdr:col>10</xdr:col>
      <xdr:colOff>165100</xdr:colOff>
      <xdr:row>36</xdr:row>
      <xdr:rowOff>14986</xdr:rowOff>
    </xdr:to>
    <xdr:sp macro="" textlink="">
      <xdr:nvSpPr>
        <xdr:cNvPr id="77" name="楕円 76"/>
        <xdr:cNvSpPr/>
      </xdr:nvSpPr>
      <xdr:spPr>
        <a:xfrm>
          <a:off x="1968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135636</xdr:rowOff>
    </xdr:from>
    <xdr:to>
      <xdr:col>15</xdr:col>
      <xdr:colOff>50800</xdr:colOff>
      <xdr:row>36</xdr:row>
      <xdr:rowOff>5334</xdr:rowOff>
    </xdr:to>
    <xdr:cxnSp macro="">
      <xdr:nvCxnSpPr>
        <xdr:cNvPr id="78" name="直線コネクタ 77"/>
        <xdr:cNvCxnSpPr/>
      </xdr:nvCxnSpPr>
      <xdr:spPr>
        <a:xfrm>
          <a:off x="2019300" y="613638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34544</xdr:rowOff>
    </xdr:from>
    <xdr:to>
      <xdr:col>6</xdr:col>
      <xdr:colOff>38100</xdr:colOff>
      <xdr:row>35</xdr:row>
      <xdr:rowOff>136144</xdr:rowOff>
    </xdr:to>
    <xdr:sp macro="" textlink="">
      <xdr:nvSpPr>
        <xdr:cNvPr id="79" name="楕円 78"/>
        <xdr:cNvSpPr/>
      </xdr:nvSpPr>
      <xdr:spPr>
        <a:xfrm>
          <a:off x="1079500" y="60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85344</xdr:rowOff>
    </xdr:from>
    <xdr:to>
      <xdr:col>10</xdr:col>
      <xdr:colOff>114300</xdr:colOff>
      <xdr:row>35</xdr:row>
      <xdr:rowOff>135636</xdr:rowOff>
    </xdr:to>
    <xdr:cxnSp macro="">
      <xdr:nvCxnSpPr>
        <xdr:cNvPr id="80" name="直線コネクタ 79"/>
        <xdr:cNvCxnSpPr/>
      </xdr:nvCxnSpPr>
      <xdr:spPr>
        <a:xfrm>
          <a:off x="1130300" y="608609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134129</xdr:rowOff>
    </xdr:from>
    <xdr:ext cx="405111" cy="259045"/>
    <xdr:sp macro="" textlink="">
      <xdr:nvSpPr>
        <xdr:cNvPr id="81" name="n_1aveValue【道路】&#10;有形固定資産減価償却率"/>
        <xdr:cNvSpPr txBox="1"/>
      </xdr:nvSpPr>
      <xdr:spPr>
        <a:xfrm>
          <a:off x="3582044" y="64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111269</xdr:rowOff>
    </xdr:from>
    <xdr:ext cx="405111" cy="259045"/>
    <xdr:sp macro="" textlink="">
      <xdr:nvSpPr>
        <xdr:cNvPr id="82" name="n_2aveValue【道路】&#10;有形固定資産減価償却率"/>
        <xdr:cNvSpPr txBox="1"/>
      </xdr:nvSpPr>
      <xdr:spPr>
        <a:xfrm>
          <a:off x="2705744" y="645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56405</xdr:rowOff>
    </xdr:from>
    <xdr:ext cx="405111" cy="259045"/>
    <xdr:sp macro="" textlink="">
      <xdr:nvSpPr>
        <xdr:cNvPr id="83" name="n_3aveValue【道路】&#10;有形固定資産減価償却率"/>
        <xdr:cNvSpPr txBox="1"/>
      </xdr:nvSpPr>
      <xdr:spPr>
        <a:xfrm>
          <a:off x="1816744" y="64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33545</xdr:rowOff>
    </xdr:from>
    <xdr:ext cx="405111" cy="259045"/>
    <xdr:sp macro="" textlink="">
      <xdr:nvSpPr>
        <xdr:cNvPr id="84" name="n_4aveValue【道路】&#10;有形固定資産減価償却率"/>
        <xdr:cNvSpPr txBox="1"/>
      </xdr:nvSpPr>
      <xdr:spPr>
        <a:xfrm>
          <a:off x="9277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129811</xdr:rowOff>
    </xdr:from>
    <xdr:ext cx="405111" cy="259045"/>
    <xdr:sp macro="" textlink="">
      <xdr:nvSpPr>
        <xdr:cNvPr id="85" name="n_1mainValue【道路】&#10;有形固定資産減価償却率"/>
        <xdr:cNvSpPr txBox="1"/>
      </xdr:nvSpPr>
      <xdr:spPr>
        <a:xfrm>
          <a:off x="3582044" y="595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72661</xdr:rowOff>
    </xdr:from>
    <xdr:ext cx="405111" cy="259045"/>
    <xdr:sp macro="" textlink="">
      <xdr:nvSpPr>
        <xdr:cNvPr id="86" name="n_2mainValue【道路】&#10;有形固定資産減価償却率"/>
        <xdr:cNvSpPr txBox="1"/>
      </xdr:nvSpPr>
      <xdr:spPr>
        <a:xfrm>
          <a:off x="2705744" y="590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31513</xdr:rowOff>
    </xdr:from>
    <xdr:ext cx="405111" cy="259045"/>
    <xdr:sp macro="" textlink="">
      <xdr:nvSpPr>
        <xdr:cNvPr id="87" name="n_3mainValue【道路】&#10;有形固定資産減価償却率"/>
        <xdr:cNvSpPr txBox="1"/>
      </xdr:nvSpPr>
      <xdr:spPr>
        <a:xfrm>
          <a:off x="18167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152671</xdr:rowOff>
    </xdr:from>
    <xdr:ext cx="405111" cy="259045"/>
    <xdr:sp macro="" textlink="">
      <xdr:nvSpPr>
        <xdr:cNvPr id="88" name="n_4mainValue【道路】&#10;有形固定資産減価償却率"/>
        <xdr:cNvSpPr txBox="1"/>
      </xdr:nvSpPr>
      <xdr:spPr>
        <a:xfrm>
          <a:off x="927744" y="58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103556</xdr:rowOff>
    </xdr:from>
    <xdr:to>
      <xdr:col>54</xdr:col>
      <xdr:colOff>189865</xdr:colOff>
      <xdr:row>41</xdr:row>
      <xdr:rowOff>102432</xdr:rowOff>
    </xdr:to>
    <xdr:cxnSp macro="">
      <xdr:nvCxnSpPr>
        <xdr:cNvPr id="112" name="直線コネクタ 111"/>
        <xdr:cNvCxnSpPr/>
      </xdr:nvCxnSpPr>
      <xdr:spPr>
        <a:xfrm flipV="1">
          <a:off x="10476865" y="5761406"/>
          <a:ext cx="0" cy="1370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106259</xdr:rowOff>
    </xdr:from>
    <xdr:ext cx="469744" cy="259045"/>
    <xdr:sp macro="" textlink="">
      <xdr:nvSpPr>
        <xdr:cNvPr id="113" name="【道路】&#10;一人当たり延長最小値テキスト"/>
        <xdr:cNvSpPr txBox="1"/>
      </xdr:nvSpPr>
      <xdr:spPr>
        <a:xfrm>
          <a:off x="10515600" y="713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102432</xdr:rowOff>
    </xdr:from>
    <xdr:to>
      <xdr:col>55</xdr:col>
      <xdr:colOff>88900</xdr:colOff>
      <xdr:row>41</xdr:row>
      <xdr:rowOff>102432</xdr:rowOff>
    </xdr:to>
    <xdr:cxnSp macro="">
      <xdr:nvCxnSpPr>
        <xdr:cNvPr id="114" name="直線コネクタ 113"/>
        <xdr:cNvCxnSpPr/>
      </xdr:nvCxnSpPr>
      <xdr:spPr>
        <a:xfrm>
          <a:off x="10388600" y="713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50233</xdr:rowOff>
    </xdr:from>
    <xdr:ext cx="534377" cy="259045"/>
    <xdr:sp macro="" textlink="">
      <xdr:nvSpPr>
        <xdr:cNvPr id="115" name="【道路】&#10;一人当たり延長最大値テキスト"/>
        <xdr:cNvSpPr txBox="1"/>
      </xdr:nvSpPr>
      <xdr:spPr>
        <a:xfrm>
          <a:off x="10515600" y="553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103556</xdr:rowOff>
    </xdr:from>
    <xdr:to>
      <xdr:col>55</xdr:col>
      <xdr:colOff>88900</xdr:colOff>
      <xdr:row>33</xdr:row>
      <xdr:rowOff>103556</xdr:rowOff>
    </xdr:to>
    <xdr:cxnSp macro="">
      <xdr:nvCxnSpPr>
        <xdr:cNvPr id="116" name="直線コネクタ 115"/>
        <xdr:cNvCxnSpPr/>
      </xdr:nvCxnSpPr>
      <xdr:spPr>
        <a:xfrm>
          <a:off x="10388600" y="5761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121042</xdr:rowOff>
    </xdr:from>
    <xdr:ext cx="534377" cy="259045"/>
    <xdr:sp macro="" textlink="">
      <xdr:nvSpPr>
        <xdr:cNvPr id="117" name="【道路】&#10;一人当たり延長平均値テキスト"/>
        <xdr:cNvSpPr txBox="1"/>
      </xdr:nvSpPr>
      <xdr:spPr>
        <a:xfrm>
          <a:off x="10515600" y="663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142615</xdr:rowOff>
    </xdr:from>
    <xdr:to>
      <xdr:col>55</xdr:col>
      <xdr:colOff>50800</xdr:colOff>
      <xdr:row>39</xdr:row>
      <xdr:rowOff>72765</xdr:rowOff>
    </xdr:to>
    <xdr:sp macro="" textlink="">
      <xdr:nvSpPr>
        <xdr:cNvPr id="118" name="フローチャート: 判断 117"/>
        <xdr:cNvSpPr/>
      </xdr:nvSpPr>
      <xdr:spPr>
        <a:xfrm>
          <a:off x="10426700" y="665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156159</xdr:rowOff>
    </xdr:from>
    <xdr:to>
      <xdr:col>50</xdr:col>
      <xdr:colOff>165100</xdr:colOff>
      <xdr:row>39</xdr:row>
      <xdr:rowOff>86309</xdr:rowOff>
    </xdr:to>
    <xdr:sp macro="" textlink="">
      <xdr:nvSpPr>
        <xdr:cNvPr id="119" name="フローチャート: 判断 118"/>
        <xdr:cNvSpPr/>
      </xdr:nvSpPr>
      <xdr:spPr>
        <a:xfrm>
          <a:off x="9588500" y="667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155740</xdr:rowOff>
    </xdr:from>
    <xdr:to>
      <xdr:col>46</xdr:col>
      <xdr:colOff>38100</xdr:colOff>
      <xdr:row>39</xdr:row>
      <xdr:rowOff>85890</xdr:rowOff>
    </xdr:to>
    <xdr:sp macro="" textlink="">
      <xdr:nvSpPr>
        <xdr:cNvPr id="120" name="フローチャート: 判断 119"/>
        <xdr:cNvSpPr/>
      </xdr:nvSpPr>
      <xdr:spPr>
        <a:xfrm>
          <a:off x="8699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35554</xdr:rowOff>
    </xdr:from>
    <xdr:to>
      <xdr:col>41</xdr:col>
      <xdr:colOff>101600</xdr:colOff>
      <xdr:row>39</xdr:row>
      <xdr:rowOff>137154</xdr:rowOff>
    </xdr:to>
    <xdr:sp macro="" textlink="">
      <xdr:nvSpPr>
        <xdr:cNvPr id="121" name="フローチャート: 判断 120"/>
        <xdr:cNvSpPr/>
      </xdr:nvSpPr>
      <xdr:spPr>
        <a:xfrm>
          <a:off x="7810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148177</xdr:rowOff>
    </xdr:from>
    <xdr:to>
      <xdr:col>36</xdr:col>
      <xdr:colOff>165100</xdr:colOff>
      <xdr:row>40</xdr:row>
      <xdr:rowOff>78327</xdr:rowOff>
    </xdr:to>
    <xdr:sp macro="" textlink="">
      <xdr:nvSpPr>
        <xdr:cNvPr id="122" name="フローチャート: 判断 121"/>
        <xdr:cNvSpPr/>
      </xdr:nvSpPr>
      <xdr:spPr>
        <a:xfrm>
          <a:off x="6921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24828</xdr:rowOff>
    </xdr:from>
    <xdr:to>
      <xdr:col>55</xdr:col>
      <xdr:colOff>50800</xdr:colOff>
      <xdr:row>37</xdr:row>
      <xdr:rowOff>126428</xdr:rowOff>
    </xdr:to>
    <xdr:sp macro="" textlink="">
      <xdr:nvSpPr>
        <xdr:cNvPr id="128" name="楕円 127"/>
        <xdr:cNvSpPr/>
      </xdr:nvSpPr>
      <xdr:spPr>
        <a:xfrm>
          <a:off x="10426700" y="636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47705</xdr:rowOff>
    </xdr:from>
    <xdr:ext cx="534377" cy="259045"/>
    <xdr:sp macro="" textlink="">
      <xdr:nvSpPr>
        <xdr:cNvPr id="129" name="【道路】&#10;一人当たり延長該当値テキスト"/>
        <xdr:cNvSpPr txBox="1"/>
      </xdr:nvSpPr>
      <xdr:spPr>
        <a:xfrm>
          <a:off x="10515600" y="621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42316</xdr:rowOff>
    </xdr:from>
    <xdr:to>
      <xdr:col>50</xdr:col>
      <xdr:colOff>165100</xdr:colOff>
      <xdr:row>37</xdr:row>
      <xdr:rowOff>143916</xdr:rowOff>
    </xdr:to>
    <xdr:sp macro="" textlink="">
      <xdr:nvSpPr>
        <xdr:cNvPr id="130" name="楕円 129"/>
        <xdr:cNvSpPr/>
      </xdr:nvSpPr>
      <xdr:spPr>
        <a:xfrm>
          <a:off x="9588500" y="63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75628</xdr:rowOff>
    </xdr:from>
    <xdr:to>
      <xdr:col>55</xdr:col>
      <xdr:colOff>0</xdr:colOff>
      <xdr:row>37</xdr:row>
      <xdr:rowOff>93116</xdr:rowOff>
    </xdr:to>
    <xdr:cxnSp macro="">
      <xdr:nvCxnSpPr>
        <xdr:cNvPr id="131" name="直線コネクタ 130"/>
        <xdr:cNvCxnSpPr/>
      </xdr:nvCxnSpPr>
      <xdr:spPr>
        <a:xfrm flipV="1">
          <a:off x="9639300" y="6419278"/>
          <a:ext cx="8382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66377</xdr:rowOff>
    </xdr:from>
    <xdr:to>
      <xdr:col>46</xdr:col>
      <xdr:colOff>38100</xdr:colOff>
      <xdr:row>37</xdr:row>
      <xdr:rowOff>167977</xdr:rowOff>
    </xdr:to>
    <xdr:sp macro="" textlink="">
      <xdr:nvSpPr>
        <xdr:cNvPr id="132" name="楕円 131"/>
        <xdr:cNvSpPr/>
      </xdr:nvSpPr>
      <xdr:spPr>
        <a:xfrm>
          <a:off x="8699500" y="641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93116</xdr:rowOff>
    </xdr:from>
    <xdr:to>
      <xdr:col>50</xdr:col>
      <xdr:colOff>114300</xdr:colOff>
      <xdr:row>37</xdr:row>
      <xdr:rowOff>117177</xdr:rowOff>
    </xdr:to>
    <xdr:cxnSp macro="">
      <xdr:nvCxnSpPr>
        <xdr:cNvPr id="133" name="直線コネクタ 132"/>
        <xdr:cNvCxnSpPr/>
      </xdr:nvCxnSpPr>
      <xdr:spPr>
        <a:xfrm flipV="1">
          <a:off x="8750300" y="6436766"/>
          <a:ext cx="889000" cy="2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94704</xdr:rowOff>
    </xdr:from>
    <xdr:to>
      <xdr:col>41</xdr:col>
      <xdr:colOff>101600</xdr:colOff>
      <xdr:row>38</xdr:row>
      <xdr:rowOff>24854</xdr:rowOff>
    </xdr:to>
    <xdr:sp macro="" textlink="">
      <xdr:nvSpPr>
        <xdr:cNvPr id="134" name="楕円 133"/>
        <xdr:cNvSpPr/>
      </xdr:nvSpPr>
      <xdr:spPr>
        <a:xfrm>
          <a:off x="7810500" y="643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117177</xdr:rowOff>
    </xdr:from>
    <xdr:to>
      <xdr:col>45</xdr:col>
      <xdr:colOff>177800</xdr:colOff>
      <xdr:row>37</xdr:row>
      <xdr:rowOff>145504</xdr:rowOff>
    </xdr:to>
    <xdr:cxnSp macro="">
      <xdr:nvCxnSpPr>
        <xdr:cNvPr id="135" name="直線コネクタ 134"/>
        <xdr:cNvCxnSpPr/>
      </xdr:nvCxnSpPr>
      <xdr:spPr>
        <a:xfrm flipV="1">
          <a:off x="7861300" y="6460827"/>
          <a:ext cx="8890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117430</xdr:rowOff>
    </xdr:from>
    <xdr:to>
      <xdr:col>36</xdr:col>
      <xdr:colOff>165100</xdr:colOff>
      <xdr:row>38</xdr:row>
      <xdr:rowOff>47580</xdr:rowOff>
    </xdr:to>
    <xdr:sp macro="" textlink="">
      <xdr:nvSpPr>
        <xdr:cNvPr id="136" name="楕円 135"/>
        <xdr:cNvSpPr/>
      </xdr:nvSpPr>
      <xdr:spPr>
        <a:xfrm>
          <a:off x="6921500" y="646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145504</xdr:rowOff>
    </xdr:from>
    <xdr:to>
      <xdr:col>41</xdr:col>
      <xdr:colOff>50800</xdr:colOff>
      <xdr:row>37</xdr:row>
      <xdr:rowOff>168231</xdr:rowOff>
    </xdr:to>
    <xdr:cxnSp macro="">
      <xdr:nvCxnSpPr>
        <xdr:cNvPr id="137" name="直線コネクタ 136"/>
        <xdr:cNvCxnSpPr/>
      </xdr:nvCxnSpPr>
      <xdr:spPr>
        <a:xfrm flipV="1">
          <a:off x="6972300" y="6489154"/>
          <a:ext cx="889000" cy="2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77436</xdr:rowOff>
    </xdr:from>
    <xdr:ext cx="534377" cy="259045"/>
    <xdr:sp macro="" textlink="">
      <xdr:nvSpPr>
        <xdr:cNvPr id="138" name="n_1aveValue【道路】&#10;一人当たり延長"/>
        <xdr:cNvSpPr txBox="1"/>
      </xdr:nvSpPr>
      <xdr:spPr>
        <a:xfrm>
          <a:off x="9359411" y="676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77017</xdr:rowOff>
    </xdr:from>
    <xdr:ext cx="534377" cy="259045"/>
    <xdr:sp macro="" textlink="">
      <xdr:nvSpPr>
        <xdr:cNvPr id="139" name="n_2aveValue【道路】&#10;一人当たり延長"/>
        <xdr:cNvSpPr txBox="1"/>
      </xdr:nvSpPr>
      <xdr:spPr>
        <a:xfrm>
          <a:off x="84831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128281</xdr:rowOff>
    </xdr:from>
    <xdr:ext cx="534377" cy="259045"/>
    <xdr:sp macro="" textlink="">
      <xdr:nvSpPr>
        <xdr:cNvPr id="140" name="n_3aveValue【道路】&#10;一人当たり延長"/>
        <xdr:cNvSpPr txBox="1"/>
      </xdr:nvSpPr>
      <xdr:spPr>
        <a:xfrm>
          <a:off x="7594111" y="6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69454</xdr:rowOff>
    </xdr:from>
    <xdr:ext cx="534377" cy="259045"/>
    <xdr:sp macro="" textlink="">
      <xdr:nvSpPr>
        <xdr:cNvPr id="141" name="n_4aveValue【道路】&#10;一人当たり延長"/>
        <xdr:cNvSpPr txBox="1"/>
      </xdr:nvSpPr>
      <xdr:spPr>
        <a:xfrm>
          <a:off x="6705111" y="692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160443</xdr:rowOff>
    </xdr:from>
    <xdr:ext cx="534377" cy="259045"/>
    <xdr:sp macro="" textlink="">
      <xdr:nvSpPr>
        <xdr:cNvPr id="142" name="n_1mainValue【道路】&#10;一人当たり延長"/>
        <xdr:cNvSpPr txBox="1"/>
      </xdr:nvSpPr>
      <xdr:spPr>
        <a:xfrm>
          <a:off x="9359411" y="616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13054</xdr:rowOff>
    </xdr:from>
    <xdr:ext cx="534377" cy="259045"/>
    <xdr:sp macro="" textlink="">
      <xdr:nvSpPr>
        <xdr:cNvPr id="143" name="n_2mainValue【道路】&#10;一人当たり延長"/>
        <xdr:cNvSpPr txBox="1"/>
      </xdr:nvSpPr>
      <xdr:spPr>
        <a:xfrm>
          <a:off x="8483111" y="618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41381</xdr:rowOff>
    </xdr:from>
    <xdr:ext cx="534377" cy="259045"/>
    <xdr:sp macro="" textlink="">
      <xdr:nvSpPr>
        <xdr:cNvPr id="144" name="n_3mainValue【道路】&#10;一人当たり延長"/>
        <xdr:cNvSpPr txBox="1"/>
      </xdr:nvSpPr>
      <xdr:spPr>
        <a:xfrm>
          <a:off x="7594111" y="621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64107</xdr:rowOff>
    </xdr:from>
    <xdr:ext cx="534377" cy="259045"/>
    <xdr:sp macro="" textlink="">
      <xdr:nvSpPr>
        <xdr:cNvPr id="145" name="n_4mainValue【道路】&#10;一人当たり延長"/>
        <xdr:cNvSpPr txBox="1"/>
      </xdr:nvSpPr>
      <xdr:spPr>
        <a:xfrm>
          <a:off x="6705111" y="62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63</xdr:row>
      <xdr:rowOff>70213</xdr:rowOff>
    </xdr:to>
    <xdr:cxnSp macro="">
      <xdr:nvCxnSpPr>
        <xdr:cNvPr id="171" name="直線コネクタ 170"/>
        <xdr:cNvCxnSpPr/>
      </xdr:nvCxnSpPr>
      <xdr:spPr>
        <a:xfrm flipV="1">
          <a:off x="4634865" y="9506494"/>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4" name="【橋りょう・トンネ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5" name="直線コネクタ 174"/>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6" name="【橋りょう・トンネル】&#10;有形固定資産減価償却率平均値テキスト"/>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7" name="フローチャート: 判断 176"/>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8" name="フローチャート: 判断 177"/>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1" name="フローチャート: 判断 180"/>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87" name="楕円 186"/>
        <xdr:cNvSpPr/>
      </xdr:nvSpPr>
      <xdr:spPr>
        <a:xfrm>
          <a:off x="4584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109237</xdr:rowOff>
    </xdr:from>
    <xdr:ext cx="405111" cy="259045"/>
    <xdr:sp macro="" textlink="">
      <xdr:nvSpPr>
        <xdr:cNvPr id="188" name="【橋りょう・トンネル】&#10;有形固定資産減価償却率該当値テキスト"/>
        <xdr:cNvSpPr txBox="1"/>
      </xdr:nvSpPr>
      <xdr:spPr>
        <a:xfrm>
          <a:off x="4673600"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71665</xdr:rowOff>
    </xdr:from>
    <xdr:to>
      <xdr:col>20</xdr:col>
      <xdr:colOff>38100</xdr:colOff>
      <xdr:row>61</xdr:row>
      <xdr:rowOff>1815</xdr:rowOff>
    </xdr:to>
    <xdr:sp macro="" textlink="">
      <xdr:nvSpPr>
        <xdr:cNvPr id="189" name="楕円 188"/>
        <xdr:cNvSpPr/>
      </xdr:nvSpPr>
      <xdr:spPr>
        <a:xfrm>
          <a:off x="3746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122465</xdr:rowOff>
    </xdr:from>
    <xdr:to>
      <xdr:col>24</xdr:col>
      <xdr:colOff>63500</xdr:colOff>
      <xdr:row>60</xdr:row>
      <xdr:rowOff>137160</xdr:rowOff>
    </xdr:to>
    <xdr:cxnSp macro="">
      <xdr:nvCxnSpPr>
        <xdr:cNvPr id="190" name="直線コネクタ 189"/>
        <xdr:cNvCxnSpPr/>
      </xdr:nvCxnSpPr>
      <xdr:spPr>
        <a:xfrm>
          <a:off x="3797300" y="10409465"/>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45538</xdr:rowOff>
    </xdr:from>
    <xdr:to>
      <xdr:col>15</xdr:col>
      <xdr:colOff>101600</xdr:colOff>
      <xdr:row>60</xdr:row>
      <xdr:rowOff>147138</xdr:rowOff>
    </xdr:to>
    <xdr:sp macro="" textlink="">
      <xdr:nvSpPr>
        <xdr:cNvPr id="191" name="楕円 190"/>
        <xdr:cNvSpPr/>
      </xdr:nvSpPr>
      <xdr:spPr>
        <a:xfrm>
          <a:off x="2857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96338</xdr:rowOff>
    </xdr:from>
    <xdr:to>
      <xdr:col>19</xdr:col>
      <xdr:colOff>177800</xdr:colOff>
      <xdr:row>60</xdr:row>
      <xdr:rowOff>122465</xdr:rowOff>
    </xdr:to>
    <xdr:cxnSp macro="">
      <xdr:nvCxnSpPr>
        <xdr:cNvPr id="192" name="直線コネクタ 191"/>
        <xdr:cNvCxnSpPr/>
      </xdr:nvCxnSpPr>
      <xdr:spPr>
        <a:xfrm>
          <a:off x="2908300" y="1038333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24312</xdr:rowOff>
    </xdr:from>
    <xdr:to>
      <xdr:col>10</xdr:col>
      <xdr:colOff>165100</xdr:colOff>
      <xdr:row>60</xdr:row>
      <xdr:rowOff>125912</xdr:rowOff>
    </xdr:to>
    <xdr:sp macro="" textlink="">
      <xdr:nvSpPr>
        <xdr:cNvPr id="193" name="楕円 192"/>
        <xdr:cNvSpPr/>
      </xdr:nvSpPr>
      <xdr:spPr>
        <a:xfrm>
          <a:off x="1968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75112</xdr:rowOff>
    </xdr:from>
    <xdr:to>
      <xdr:col>15</xdr:col>
      <xdr:colOff>50800</xdr:colOff>
      <xdr:row>60</xdr:row>
      <xdr:rowOff>96338</xdr:rowOff>
    </xdr:to>
    <xdr:cxnSp macro="">
      <xdr:nvCxnSpPr>
        <xdr:cNvPr id="194" name="直線コネクタ 193"/>
        <xdr:cNvCxnSpPr/>
      </xdr:nvCxnSpPr>
      <xdr:spPr>
        <a:xfrm>
          <a:off x="2019300" y="1036211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4717</xdr:rowOff>
    </xdr:from>
    <xdr:to>
      <xdr:col>6</xdr:col>
      <xdr:colOff>38100</xdr:colOff>
      <xdr:row>60</xdr:row>
      <xdr:rowOff>106317</xdr:rowOff>
    </xdr:to>
    <xdr:sp macro="" textlink="">
      <xdr:nvSpPr>
        <xdr:cNvPr id="195" name="楕円 194"/>
        <xdr:cNvSpPr/>
      </xdr:nvSpPr>
      <xdr:spPr>
        <a:xfrm>
          <a:off x="1079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55517</xdr:rowOff>
    </xdr:from>
    <xdr:to>
      <xdr:col>10</xdr:col>
      <xdr:colOff>114300</xdr:colOff>
      <xdr:row>60</xdr:row>
      <xdr:rowOff>75112</xdr:rowOff>
    </xdr:to>
    <xdr:cxnSp macro="">
      <xdr:nvCxnSpPr>
        <xdr:cNvPr id="196" name="直線コネクタ 195"/>
        <xdr:cNvCxnSpPr/>
      </xdr:nvCxnSpPr>
      <xdr:spPr>
        <a:xfrm>
          <a:off x="1130300" y="103425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7" name="n_1aveValue【橋りょう・トンネル】&#10;有形固定資産減価償却率"/>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98" name="n_2aveValue【橋りょう・トンネル】&#10;有形固定資産減価償却率"/>
        <xdr:cNvSpPr txBox="1"/>
      </xdr:nvSpPr>
      <xdr:spPr>
        <a:xfrm>
          <a:off x="2705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9" name="n_3aveValue【橋りょう・トンネル】&#10;有形固定資産減価償却率"/>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200" name="n_4aveValue【橋りょう・トンネル】&#10;有形固定資産減価償却率"/>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18342</xdr:rowOff>
    </xdr:from>
    <xdr:ext cx="405111" cy="259045"/>
    <xdr:sp macro="" textlink="">
      <xdr:nvSpPr>
        <xdr:cNvPr id="201" name="n_1mainValue【橋りょう・トンネル】&#10;有形固定資産減価償却率"/>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163665</xdr:rowOff>
    </xdr:from>
    <xdr:ext cx="405111" cy="259045"/>
    <xdr:sp macro="" textlink="">
      <xdr:nvSpPr>
        <xdr:cNvPr id="202" name="n_2mainValue【橋りょう・トンネル】&#10;有形固定資産減価償却率"/>
        <xdr:cNvSpPr txBox="1"/>
      </xdr:nvSpPr>
      <xdr:spPr>
        <a:xfrm>
          <a:off x="2705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142439</xdr:rowOff>
    </xdr:from>
    <xdr:ext cx="405111" cy="259045"/>
    <xdr:sp macro="" textlink="">
      <xdr:nvSpPr>
        <xdr:cNvPr id="203" name="n_3mainValue【橋りょう・トンネル】&#10;有形固定資産減価償却率"/>
        <xdr:cNvSpPr txBox="1"/>
      </xdr:nvSpPr>
      <xdr:spPr>
        <a:xfrm>
          <a:off x="1816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122844</xdr:rowOff>
    </xdr:from>
    <xdr:ext cx="405111" cy="259045"/>
    <xdr:sp macro="" textlink="">
      <xdr:nvSpPr>
        <xdr:cNvPr id="204" name="n_4mainValue【橋りょう・トンネル】&#10;有形固定資産減価償却率"/>
        <xdr:cNvSpPr txBox="1"/>
      </xdr:nvSpPr>
      <xdr:spPr>
        <a:xfrm>
          <a:off x="9277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165948</xdr:rowOff>
    </xdr:from>
    <xdr:to>
      <xdr:col>54</xdr:col>
      <xdr:colOff>189865</xdr:colOff>
      <xdr:row>64</xdr:row>
      <xdr:rowOff>72249</xdr:rowOff>
    </xdr:to>
    <xdr:cxnSp macro="">
      <xdr:nvCxnSpPr>
        <xdr:cNvPr id="228" name="直線コネクタ 227"/>
        <xdr:cNvCxnSpPr/>
      </xdr:nvCxnSpPr>
      <xdr:spPr>
        <a:xfrm flipV="1">
          <a:off x="10476865" y="9595698"/>
          <a:ext cx="0" cy="1449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76076</xdr:rowOff>
    </xdr:from>
    <xdr:ext cx="469744" cy="259045"/>
    <xdr:sp macro="" textlink="">
      <xdr:nvSpPr>
        <xdr:cNvPr id="229" name="【橋りょう・トンネル】&#10;一人当たり有形固定資産（償却資産）額最小値テキスト"/>
        <xdr:cNvSpPr txBox="1"/>
      </xdr:nvSpPr>
      <xdr:spPr>
        <a:xfrm>
          <a:off x="10515600" y="1104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72249</xdr:rowOff>
    </xdr:from>
    <xdr:to>
      <xdr:col>55</xdr:col>
      <xdr:colOff>88900</xdr:colOff>
      <xdr:row>64</xdr:row>
      <xdr:rowOff>72249</xdr:rowOff>
    </xdr:to>
    <xdr:cxnSp macro="">
      <xdr:nvCxnSpPr>
        <xdr:cNvPr id="230" name="直線コネクタ 229"/>
        <xdr:cNvCxnSpPr/>
      </xdr:nvCxnSpPr>
      <xdr:spPr>
        <a:xfrm>
          <a:off x="10388600" y="1104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112625</xdr:rowOff>
    </xdr:from>
    <xdr:ext cx="690189" cy="259045"/>
    <xdr:sp macro="" textlink="">
      <xdr:nvSpPr>
        <xdr:cNvPr id="231" name="【橋りょう・トンネル】&#10;一人当たり有形固定資産（償却資産）額最大値テキスト"/>
        <xdr:cNvSpPr txBox="1"/>
      </xdr:nvSpPr>
      <xdr:spPr>
        <a:xfrm>
          <a:off x="10515600" y="937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165948</xdr:rowOff>
    </xdr:from>
    <xdr:to>
      <xdr:col>55</xdr:col>
      <xdr:colOff>88900</xdr:colOff>
      <xdr:row>55</xdr:row>
      <xdr:rowOff>165948</xdr:rowOff>
    </xdr:to>
    <xdr:cxnSp macro="">
      <xdr:nvCxnSpPr>
        <xdr:cNvPr id="232" name="直線コネクタ 231"/>
        <xdr:cNvCxnSpPr/>
      </xdr:nvCxnSpPr>
      <xdr:spPr>
        <a:xfrm>
          <a:off x="10388600" y="959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27994</xdr:rowOff>
    </xdr:from>
    <xdr:ext cx="599010" cy="259045"/>
    <xdr:sp macro="" textlink="">
      <xdr:nvSpPr>
        <xdr:cNvPr id="233" name="【橋りょう・トンネル】&#10;一人当たり有形固定資産（償却資産）額平均値テキスト"/>
        <xdr:cNvSpPr txBox="1"/>
      </xdr:nvSpPr>
      <xdr:spPr>
        <a:xfrm>
          <a:off x="10515600" y="10657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49567</xdr:rowOff>
    </xdr:from>
    <xdr:to>
      <xdr:col>55</xdr:col>
      <xdr:colOff>50800</xdr:colOff>
      <xdr:row>62</xdr:row>
      <xdr:rowOff>151167</xdr:rowOff>
    </xdr:to>
    <xdr:sp macro="" textlink="">
      <xdr:nvSpPr>
        <xdr:cNvPr id="234" name="フローチャート: 判断 233"/>
        <xdr:cNvSpPr/>
      </xdr:nvSpPr>
      <xdr:spPr>
        <a:xfrm>
          <a:off x="10426700" y="106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49909</xdr:rowOff>
    </xdr:from>
    <xdr:to>
      <xdr:col>50</xdr:col>
      <xdr:colOff>165100</xdr:colOff>
      <xdr:row>62</xdr:row>
      <xdr:rowOff>151509</xdr:rowOff>
    </xdr:to>
    <xdr:sp macro="" textlink="">
      <xdr:nvSpPr>
        <xdr:cNvPr id="235" name="フローチャート: 判断 234"/>
        <xdr:cNvSpPr/>
      </xdr:nvSpPr>
      <xdr:spPr>
        <a:xfrm>
          <a:off x="9588500" y="1067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53674</xdr:rowOff>
    </xdr:from>
    <xdr:to>
      <xdr:col>46</xdr:col>
      <xdr:colOff>38100</xdr:colOff>
      <xdr:row>62</xdr:row>
      <xdr:rowOff>155274</xdr:rowOff>
    </xdr:to>
    <xdr:sp macro="" textlink="">
      <xdr:nvSpPr>
        <xdr:cNvPr id="236" name="フローチャート: 判断 235"/>
        <xdr:cNvSpPr/>
      </xdr:nvSpPr>
      <xdr:spPr>
        <a:xfrm>
          <a:off x="8699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8888</xdr:rowOff>
    </xdr:from>
    <xdr:to>
      <xdr:col>41</xdr:col>
      <xdr:colOff>101600</xdr:colOff>
      <xdr:row>62</xdr:row>
      <xdr:rowOff>110488</xdr:rowOff>
    </xdr:to>
    <xdr:sp macro="" textlink="">
      <xdr:nvSpPr>
        <xdr:cNvPr id="237" name="フローチャート: 判断 236"/>
        <xdr:cNvSpPr/>
      </xdr:nvSpPr>
      <xdr:spPr>
        <a:xfrm>
          <a:off x="7810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88675</xdr:rowOff>
    </xdr:from>
    <xdr:to>
      <xdr:col>36</xdr:col>
      <xdr:colOff>165100</xdr:colOff>
      <xdr:row>63</xdr:row>
      <xdr:rowOff>18825</xdr:rowOff>
    </xdr:to>
    <xdr:sp macro="" textlink="">
      <xdr:nvSpPr>
        <xdr:cNvPr id="238" name="フローチャート: 判断 237"/>
        <xdr:cNvSpPr/>
      </xdr:nvSpPr>
      <xdr:spPr>
        <a:xfrm>
          <a:off x="6921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133679</xdr:rowOff>
    </xdr:from>
    <xdr:to>
      <xdr:col>55</xdr:col>
      <xdr:colOff>50800</xdr:colOff>
      <xdr:row>59</xdr:row>
      <xdr:rowOff>63829</xdr:rowOff>
    </xdr:to>
    <xdr:sp macro="" textlink="">
      <xdr:nvSpPr>
        <xdr:cNvPr id="244" name="楕円 243"/>
        <xdr:cNvSpPr/>
      </xdr:nvSpPr>
      <xdr:spPr>
        <a:xfrm>
          <a:off x="10426700" y="100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156556</xdr:rowOff>
    </xdr:from>
    <xdr:ext cx="599010" cy="259045"/>
    <xdr:sp macro="" textlink="">
      <xdr:nvSpPr>
        <xdr:cNvPr id="245" name="【橋りょう・トンネル】&#10;一人当たり有形固定資産（償却資産）額該当値テキスト"/>
        <xdr:cNvSpPr txBox="1"/>
      </xdr:nvSpPr>
      <xdr:spPr>
        <a:xfrm>
          <a:off x="10515600" y="992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153104</xdr:rowOff>
    </xdr:from>
    <xdr:to>
      <xdr:col>50</xdr:col>
      <xdr:colOff>165100</xdr:colOff>
      <xdr:row>59</xdr:row>
      <xdr:rowOff>83254</xdr:rowOff>
    </xdr:to>
    <xdr:sp macro="" textlink="">
      <xdr:nvSpPr>
        <xdr:cNvPr id="246" name="楕円 245"/>
        <xdr:cNvSpPr/>
      </xdr:nvSpPr>
      <xdr:spPr>
        <a:xfrm>
          <a:off x="9588500" y="100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13029</xdr:rowOff>
    </xdr:from>
    <xdr:to>
      <xdr:col>55</xdr:col>
      <xdr:colOff>0</xdr:colOff>
      <xdr:row>59</xdr:row>
      <xdr:rowOff>32454</xdr:rowOff>
    </xdr:to>
    <xdr:cxnSp macro="">
      <xdr:nvCxnSpPr>
        <xdr:cNvPr id="247" name="直線コネクタ 246"/>
        <xdr:cNvCxnSpPr/>
      </xdr:nvCxnSpPr>
      <xdr:spPr>
        <a:xfrm flipV="1">
          <a:off x="9639300" y="10128579"/>
          <a:ext cx="838200" cy="1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12081</xdr:rowOff>
    </xdr:from>
    <xdr:to>
      <xdr:col>46</xdr:col>
      <xdr:colOff>38100</xdr:colOff>
      <xdr:row>59</xdr:row>
      <xdr:rowOff>113681</xdr:rowOff>
    </xdr:to>
    <xdr:sp macro="" textlink="">
      <xdr:nvSpPr>
        <xdr:cNvPr id="248" name="楕円 247"/>
        <xdr:cNvSpPr/>
      </xdr:nvSpPr>
      <xdr:spPr>
        <a:xfrm>
          <a:off x="8699500" y="1012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32454</xdr:rowOff>
    </xdr:from>
    <xdr:to>
      <xdr:col>50</xdr:col>
      <xdr:colOff>114300</xdr:colOff>
      <xdr:row>59</xdr:row>
      <xdr:rowOff>62881</xdr:rowOff>
    </xdr:to>
    <xdr:cxnSp macro="">
      <xdr:nvCxnSpPr>
        <xdr:cNvPr id="249" name="直線コネクタ 248"/>
        <xdr:cNvCxnSpPr/>
      </xdr:nvCxnSpPr>
      <xdr:spPr>
        <a:xfrm flipV="1">
          <a:off x="8750300" y="10148004"/>
          <a:ext cx="889000" cy="3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36444</xdr:rowOff>
    </xdr:from>
    <xdr:to>
      <xdr:col>41</xdr:col>
      <xdr:colOff>101600</xdr:colOff>
      <xdr:row>59</xdr:row>
      <xdr:rowOff>138044</xdr:rowOff>
    </xdr:to>
    <xdr:sp macro="" textlink="">
      <xdr:nvSpPr>
        <xdr:cNvPr id="250" name="楕円 249"/>
        <xdr:cNvSpPr/>
      </xdr:nvSpPr>
      <xdr:spPr>
        <a:xfrm>
          <a:off x="7810500" y="101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62881</xdr:rowOff>
    </xdr:from>
    <xdr:to>
      <xdr:col>45</xdr:col>
      <xdr:colOff>177800</xdr:colOff>
      <xdr:row>59</xdr:row>
      <xdr:rowOff>87244</xdr:rowOff>
    </xdr:to>
    <xdr:cxnSp macro="">
      <xdr:nvCxnSpPr>
        <xdr:cNvPr id="251" name="直線コネクタ 250"/>
        <xdr:cNvCxnSpPr/>
      </xdr:nvCxnSpPr>
      <xdr:spPr>
        <a:xfrm flipV="1">
          <a:off x="7861300" y="10178431"/>
          <a:ext cx="889000" cy="2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65084</xdr:rowOff>
    </xdr:from>
    <xdr:to>
      <xdr:col>36</xdr:col>
      <xdr:colOff>165100</xdr:colOff>
      <xdr:row>59</xdr:row>
      <xdr:rowOff>166684</xdr:rowOff>
    </xdr:to>
    <xdr:sp macro="" textlink="">
      <xdr:nvSpPr>
        <xdr:cNvPr id="252" name="楕円 251"/>
        <xdr:cNvSpPr/>
      </xdr:nvSpPr>
      <xdr:spPr>
        <a:xfrm>
          <a:off x="6921500" y="1018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87244</xdr:rowOff>
    </xdr:from>
    <xdr:to>
      <xdr:col>41</xdr:col>
      <xdr:colOff>50800</xdr:colOff>
      <xdr:row>59</xdr:row>
      <xdr:rowOff>115884</xdr:rowOff>
    </xdr:to>
    <xdr:cxnSp macro="">
      <xdr:nvCxnSpPr>
        <xdr:cNvPr id="253" name="直線コネクタ 252"/>
        <xdr:cNvCxnSpPr/>
      </xdr:nvCxnSpPr>
      <xdr:spPr>
        <a:xfrm flipV="1">
          <a:off x="6972300" y="10202794"/>
          <a:ext cx="8890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142636</xdr:rowOff>
    </xdr:from>
    <xdr:ext cx="599010" cy="259045"/>
    <xdr:sp macro="" textlink="">
      <xdr:nvSpPr>
        <xdr:cNvPr id="254" name="n_1aveValue【橋りょう・トンネル】&#10;一人当たり有形固定資産（償却資産）額"/>
        <xdr:cNvSpPr txBox="1"/>
      </xdr:nvSpPr>
      <xdr:spPr>
        <a:xfrm>
          <a:off x="9327095" y="1077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146401</xdr:rowOff>
    </xdr:from>
    <xdr:ext cx="599010" cy="259045"/>
    <xdr:sp macro="" textlink="">
      <xdr:nvSpPr>
        <xdr:cNvPr id="255" name="n_2aveValue【橋りょう・トンネル】&#10;一人当たり有形固定資産（償却資産）額"/>
        <xdr:cNvSpPr txBox="1"/>
      </xdr:nvSpPr>
      <xdr:spPr>
        <a:xfrm>
          <a:off x="8450795" y="1077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101615</xdr:rowOff>
    </xdr:from>
    <xdr:ext cx="599010" cy="259045"/>
    <xdr:sp macro="" textlink="">
      <xdr:nvSpPr>
        <xdr:cNvPr id="256" name="n_3aveValue【橋りょう・トンネル】&#10;一人当たり有形固定資産（償却資産）額"/>
        <xdr:cNvSpPr txBox="1"/>
      </xdr:nvSpPr>
      <xdr:spPr>
        <a:xfrm>
          <a:off x="7561795" y="1073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9952</xdr:rowOff>
    </xdr:from>
    <xdr:ext cx="599010" cy="259045"/>
    <xdr:sp macro="" textlink="">
      <xdr:nvSpPr>
        <xdr:cNvPr id="257" name="n_4aveValue【橋りょう・トンネル】&#10;一人当たり有形固定資産（償却資産）額"/>
        <xdr:cNvSpPr txBox="1"/>
      </xdr:nvSpPr>
      <xdr:spPr>
        <a:xfrm>
          <a:off x="6672795" y="1081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99781</xdr:rowOff>
    </xdr:from>
    <xdr:ext cx="599010" cy="259045"/>
    <xdr:sp macro="" textlink="">
      <xdr:nvSpPr>
        <xdr:cNvPr id="258" name="n_1mainValue【橋りょう・トンネル】&#10;一人当たり有形固定資産（償却資産）額"/>
        <xdr:cNvSpPr txBox="1"/>
      </xdr:nvSpPr>
      <xdr:spPr>
        <a:xfrm>
          <a:off x="9327095" y="987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130208</xdr:rowOff>
    </xdr:from>
    <xdr:ext cx="599010" cy="259045"/>
    <xdr:sp macro="" textlink="">
      <xdr:nvSpPr>
        <xdr:cNvPr id="259" name="n_2mainValue【橋りょう・トンネル】&#10;一人当たり有形固定資産（償却資産）額"/>
        <xdr:cNvSpPr txBox="1"/>
      </xdr:nvSpPr>
      <xdr:spPr>
        <a:xfrm>
          <a:off x="8450795" y="990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154571</xdr:rowOff>
    </xdr:from>
    <xdr:ext cx="599010" cy="259045"/>
    <xdr:sp macro="" textlink="">
      <xdr:nvSpPr>
        <xdr:cNvPr id="260" name="n_3mainValue【橋りょう・トンネル】&#10;一人当たり有形固定資産（償却資産）額"/>
        <xdr:cNvSpPr txBox="1"/>
      </xdr:nvSpPr>
      <xdr:spPr>
        <a:xfrm>
          <a:off x="7561795" y="992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11761</xdr:rowOff>
    </xdr:from>
    <xdr:ext cx="599010" cy="259045"/>
    <xdr:sp macro="" textlink="">
      <xdr:nvSpPr>
        <xdr:cNvPr id="261" name="n_4mainValue【橋りょう・トンネル】&#10;一人当たり有形固定資産（償却資産）額"/>
        <xdr:cNvSpPr txBox="1"/>
      </xdr:nvSpPr>
      <xdr:spPr>
        <a:xfrm>
          <a:off x="6672795" y="995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78921</xdr:rowOff>
    </xdr:from>
    <xdr:to>
      <xdr:col>24</xdr:col>
      <xdr:colOff>62865</xdr:colOff>
      <xdr:row>86</xdr:row>
      <xdr:rowOff>162198</xdr:rowOff>
    </xdr:to>
    <xdr:cxnSp macro="">
      <xdr:nvCxnSpPr>
        <xdr:cNvPr id="287" name="直線コネクタ 286"/>
        <xdr:cNvCxnSpPr/>
      </xdr:nvCxnSpPr>
      <xdr:spPr>
        <a:xfrm flipV="1">
          <a:off x="4634865" y="13452021"/>
          <a:ext cx="0" cy="145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405111" cy="259045"/>
    <xdr:sp macro="" textlink="">
      <xdr:nvSpPr>
        <xdr:cNvPr id="288" name="【公営住宅】&#10;有形固定資産減価償却率最小値テキスト"/>
        <xdr:cNvSpPr txBox="1"/>
      </xdr:nvSpPr>
      <xdr:spPr>
        <a:xfrm>
          <a:off x="4673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89" name="直線コネクタ 288"/>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25598</xdr:rowOff>
    </xdr:from>
    <xdr:ext cx="405111" cy="259045"/>
    <xdr:sp macro="" textlink="">
      <xdr:nvSpPr>
        <xdr:cNvPr id="290" name="【公営住宅】&#10;有形固定資産減価償却率最大値テキスト"/>
        <xdr:cNvSpPr txBox="1"/>
      </xdr:nvSpPr>
      <xdr:spPr>
        <a:xfrm>
          <a:off x="4673600" y="1322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78921</xdr:rowOff>
    </xdr:from>
    <xdr:to>
      <xdr:col>24</xdr:col>
      <xdr:colOff>152400</xdr:colOff>
      <xdr:row>78</xdr:row>
      <xdr:rowOff>78921</xdr:rowOff>
    </xdr:to>
    <xdr:cxnSp macro="">
      <xdr:nvCxnSpPr>
        <xdr:cNvPr id="291" name="直線コネクタ 290"/>
        <xdr:cNvCxnSpPr/>
      </xdr:nvCxnSpPr>
      <xdr:spPr>
        <a:xfrm>
          <a:off x="4546600" y="1345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119578</xdr:rowOff>
    </xdr:from>
    <xdr:ext cx="405111" cy="259045"/>
    <xdr:sp macro="" textlink="">
      <xdr:nvSpPr>
        <xdr:cNvPr id="292" name="【公営住宅】&#10;有形固定資産減価償却率平均値テキスト"/>
        <xdr:cNvSpPr txBox="1"/>
      </xdr:nvSpPr>
      <xdr:spPr>
        <a:xfrm>
          <a:off x="4673600" y="1400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96701</xdr:rowOff>
    </xdr:from>
    <xdr:to>
      <xdr:col>24</xdr:col>
      <xdr:colOff>114300</xdr:colOff>
      <xdr:row>83</xdr:row>
      <xdr:rowOff>26851</xdr:rowOff>
    </xdr:to>
    <xdr:sp macro="" textlink="">
      <xdr:nvSpPr>
        <xdr:cNvPr id="293" name="フローチャート: 判断 292"/>
        <xdr:cNvSpPr/>
      </xdr:nvSpPr>
      <xdr:spPr>
        <a:xfrm>
          <a:off x="45847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116295</xdr:rowOff>
    </xdr:from>
    <xdr:to>
      <xdr:col>20</xdr:col>
      <xdr:colOff>38100</xdr:colOff>
      <xdr:row>83</xdr:row>
      <xdr:rowOff>46445</xdr:rowOff>
    </xdr:to>
    <xdr:sp macro="" textlink="">
      <xdr:nvSpPr>
        <xdr:cNvPr id="294" name="フローチャート: 判断 293"/>
        <xdr:cNvSpPr/>
      </xdr:nvSpPr>
      <xdr:spPr>
        <a:xfrm>
          <a:off x="3746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126093</xdr:rowOff>
    </xdr:from>
    <xdr:to>
      <xdr:col>15</xdr:col>
      <xdr:colOff>101600</xdr:colOff>
      <xdr:row>83</xdr:row>
      <xdr:rowOff>56243</xdr:rowOff>
    </xdr:to>
    <xdr:sp macro="" textlink="">
      <xdr:nvSpPr>
        <xdr:cNvPr id="295" name="フローチャート: 判断 294"/>
        <xdr:cNvSpPr/>
      </xdr:nvSpPr>
      <xdr:spPr>
        <a:xfrm>
          <a:off x="28575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6" name="フローチャート: 判断 295"/>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15058</xdr:rowOff>
    </xdr:from>
    <xdr:to>
      <xdr:col>6</xdr:col>
      <xdr:colOff>38100</xdr:colOff>
      <xdr:row>83</xdr:row>
      <xdr:rowOff>116658</xdr:rowOff>
    </xdr:to>
    <xdr:sp macro="" textlink="">
      <xdr:nvSpPr>
        <xdr:cNvPr id="297" name="フローチャート: 判断 296"/>
        <xdr:cNvSpPr/>
      </xdr:nvSpPr>
      <xdr:spPr>
        <a:xfrm>
          <a:off x="10795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3629</xdr:rowOff>
    </xdr:from>
    <xdr:to>
      <xdr:col>24</xdr:col>
      <xdr:colOff>114300</xdr:colOff>
      <xdr:row>86</xdr:row>
      <xdr:rowOff>105229</xdr:rowOff>
    </xdr:to>
    <xdr:sp macro="" textlink="">
      <xdr:nvSpPr>
        <xdr:cNvPr id="303" name="楕円 302"/>
        <xdr:cNvSpPr/>
      </xdr:nvSpPr>
      <xdr:spPr>
        <a:xfrm>
          <a:off x="45847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90006</xdr:rowOff>
    </xdr:from>
    <xdr:ext cx="405111" cy="259045"/>
    <xdr:sp macro="" textlink="">
      <xdr:nvSpPr>
        <xdr:cNvPr id="304" name="【公営住宅】&#10;有形固定資産減価償却率該当値テキスト"/>
        <xdr:cNvSpPr txBox="1"/>
      </xdr:nvSpPr>
      <xdr:spPr>
        <a:xfrm>
          <a:off x="4673600" y="1466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147320</xdr:rowOff>
    </xdr:from>
    <xdr:to>
      <xdr:col>20</xdr:col>
      <xdr:colOff>38100</xdr:colOff>
      <xdr:row>86</xdr:row>
      <xdr:rowOff>77470</xdr:rowOff>
    </xdr:to>
    <xdr:sp macro="" textlink="">
      <xdr:nvSpPr>
        <xdr:cNvPr id="305" name="楕円 304"/>
        <xdr:cNvSpPr/>
      </xdr:nvSpPr>
      <xdr:spPr>
        <a:xfrm>
          <a:off x="3746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26670</xdr:rowOff>
    </xdr:from>
    <xdr:to>
      <xdr:col>24</xdr:col>
      <xdr:colOff>63500</xdr:colOff>
      <xdr:row>86</xdr:row>
      <xdr:rowOff>54429</xdr:rowOff>
    </xdr:to>
    <xdr:cxnSp macro="">
      <xdr:nvCxnSpPr>
        <xdr:cNvPr id="306" name="直線コネクタ 305"/>
        <xdr:cNvCxnSpPr/>
      </xdr:nvCxnSpPr>
      <xdr:spPr>
        <a:xfrm>
          <a:off x="3797300" y="1477137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116295</xdr:rowOff>
    </xdr:from>
    <xdr:to>
      <xdr:col>15</xdr:col>
      <xdr:colOff>101600</xdr:colOff>
      <xdr:row>86</xdr:row>
      <xdr:rowOff>46445</xdr:rowOff>
    </xdr:to>
    <xdr:sp macro="" textlink="">
      <xdr:nvSpPr>
        <xdr:cNvPr id="307" name="楕円 306"/>
        <xdr:cNvSpPr/>
      </xdr:nvSpPr>
      <xdr:spPr>
        <a:xfrm>
          <a:off x="2857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167095</xdr:rowOff>
    </xdr:from>
    <xdr:to>
      <xdr:col>19</xdr:col>
      <xdr:colOff>177800</xdr:colOff>
      <xdr:row>86</xdr:row>
      <xdr:rowOff>26670</xdr:rowOff>
    </xdr:to>
    <xdr:cxnSp macro="">
      <xdr:nvCxnSpPr>
        <xdr:cNvPr id="308" name="直線コネクタ 307"/>
        <xdr:cNvCxnSpPr/>
      </xdr:nvCxnSpPr>
      <xdr:spPr>
        <a:xfrm>
          <a:off x="2908300" y="1474034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86905</xdr:rowOff>
    </xdr:from>
    <xdr:to>
      <xdr:col>10</xdr:col>
      <xdr:colOff>165100</xdr:colOff>
      <xdr:row>86</xdr:row>
      <xdr:rowOff>17055</xdr:rowOff>
    </xdr:to>
    <xdr:sp macro="" textlink="">
      <xdr:nvSpPr>
        <xdr:cNvPr id="309" name="楕円 308"/>
        <xdr:cNvSpPr/>
      </xdr:nvSpPr>
      <xdr:spPr>
        <a:xfrm>
          <a:off x="1968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137705</xdr:rowOff>
    </xdr:from>
    <xdr:to>
      <xdr:col>15</xdr:col>
      <xdr:colOff>50800</xdr:colOff>
      <xdr:row>85</xdr:row>
      <xdr:rowOff>167095</xdr:rowOff>
    </xdr:to>
    <xdr:cxnSp macro="">
      <xdr:nvCxnSpPr>
        <xdr:cNvPr id="310" name="直線コネクタ 309"/>
        <xdr:cNvCxnSpPr/>
      </xdr:nvCxnSpPr>
      <xdr:spPr>
        <a:xfrm>
          <a:off x="2019300" y="1471095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73842</xdr:rowOff>
    </xdr:from>
    <xdr:to>
      <xdr:col>6</xdr:col>
      <xdr:colOff>38100</xdr:colOff>
      <xdr:row>86</xdr:row>
      <xdr:rowOff>3992</xdr:rowOff>
    </xdr:to>
    <xdr:sp macro="" textlink="">
      <xdr:nvSpPr>
        <xdr:cNvPr id="311" name="楕円 310"/>
        <xdr:cNvSpPr/>
      </xdr:nvSpPr>
      <xdr:spPr>
        <a:xfrm>
          <a:off x="1079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124642</xdr:rowOff>
    </xdr:from>
    <xdr:to>
      <xdr:col>10</xdr:col>
      <xdr:colOff>114300</xdr:colOff>
      <xdr:row>85</xdr:row>
      <xdr:rowOff>137705</xdr:rowOff>
    </xdr:to>
    <xdr:cxnSp macro="">
      <xdr:nvCxnSpPr>
        <xdr:cNvPr id="312" name="直線コネクタ 311"/>
        <xdr:cNvCxnSpPr/>
      </xdr:nvCxnSpPr>
      <xdr:spPr>
        <a:xfrm>
          <a:off x="1130300" y="1469789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62972</xdr:rowOff>
    </xdr:from>
    <xdr:ext cx="405111" cy="259045"/>
    <xdr:sp macro="" textlink="">
      <xdr:nvSpPr>
        <xdr:cNvPr id="313" name="n_1aveValue【公営住宅】&#10;有形固定資産減価償却率"/>
        <xdr:cNvSpPr txBox="1"/>
      </xdr:nvSpPr>
      <xdr:spPr>
        <a:xfrm>
          <a:off x="35820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72770</xdr:rowOff>
    </xdr:from>
    <xdr:ext cx="405111" cy="259045"/>
    <xdr:sp macro="" textlink="">
      <xdr:nvSpPr>
        <xdr:cNvPr id="314" name="n_2aveValue【公営住宅】&#10;有形固定資産減価償却率"/>
        <xdr:cNvSpPr txBox="1"/>
      </xdr:nvSpPr>
      <xdr:spPr>
        <a:xfrm>
          <a:off x="2705744" y="1396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5" name="n_3aveValue【公営住宅】&#10;有形固定資産減価償却率"/>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133185</xdr:rowOff>
    </xdr:from>
    <xdr:ext cx="405111" cy="259045"/>
    <xdr:sp macro="" textlink="">
      <xdr:nvSpPr>
        <xdr:cNvPr id="316" name="n_4aveValue【公営住宅】&#10;有形固定資産減価償却率"/>
        <xdr:cNvSpPr txBox="1"/>
      </xdr:nvSpPr>
      <xdr:spPr>
        <a:xfrm>
          <a:off x="927744" y="1402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68597</xdr:rowOff>
    </xdr:from>
    <xdr:ext cx="405111" cy="259045"/>
    <xdr:sp macro="" textlink="">
      <xdr:nvSpPr>
        <xdr:cNvPr id="317" name="n_1mainValue【公営住宅】&#10;有形固定資産減価償却率"/>
        <xdr:cNvSpPr txBox="1"/>
      </xdr:nvSpPr>
      <xdr:spPr>
        <a:xfrm>
          <a:off x="3582044"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37572</xdr:rowOff>
    </xdr:from>
    <xdr:ext cx="405111" cy="259045"/>
    <xdr:sp macro="" textlink="">
      <xdr:nvSpPr>
        <xdr:cNvPr id="318" name="n_2mainValue【公営住宅】&#10;有形固定資産減価償却率"/>
        <xdr:cNvSpPr txBox="1"/>
      </xdr:nvSpPr>
      <xdr:spPr>
        <a:xfrm>
          <a:off x="2705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8182</xdr:rowOff>
    </xdr:from>
    <xdr:ext cx="405111" cy="259045"/>
    <xdr:sp macro="" textlink="">
      <xdr:nvSpPr>
        <xdr:cNvPr id="319" name="n_3mainValue【公営住宅】&#10;有形固定資産減価償却率"/>
        <xdr:cNvSpPr txBox="1"/>
      </xdr:nvSpPr>
      <xdr:spPr>
        <a:xfrm>
          <a:off x="1816744" y="1475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166569</xdr:rowOff>
    </xdr:from>
    <xdr:ext cx="405111" cy="259045"/>
    <xdr:sp macro="" textlink="">
      <xdr:nvSpPr>
        <xdr:cNvPr id="320" name="n_4mainValue【公営住宅】&#10;有形固定資産減価償却率"/>
        <xdr:cNvSpPr txBox="1"/>
      </xdr:nvSpPr>
      <xdr:spPr>
        <a:xfrm>
          <a:off x="927744" y="1473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154687</xdr:rowOff>
    </xdr:from>
    <xdr:to>
      <xdr:col>54</xdr:col>
      <xdr:colOff>189865</xdr:colOff>
      <xdr:row>85</xdr:row>
      <xdr:rowOff>49530</xdr:rowOff>
    </xdr:to>
    <xdr:cxnSp macro="">
      <xdr:nvCxnSpPr>
        <xdr:cNvPr id="340" name="直線コネクタ 339"/>
        <xdr:cNvCxnSpPr/>
      </xdr:nvCxnSpPr>
      <xdr:spPr>
        <a:xfrm flipV="1">
          <a:off x="10476865" y="13356337"/>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53357</xdr:rowOff>
    </xdr:from>
    <xdr:ext cx="469744" cy="259045"/>
    <xdr:sp macro="" textlink="">
      <xdr:nvSpPr>
        <xdr:cNvPr id="341" name="【公営住宅】&#10;一人当たり面積最小値テキスト"/>
        <xdr:cNvSpPr txBox="1"/>
      </xdr:nvSpPr>
      <xdr:spPr>
        <a:xfrm>
          <a:off x="10515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49530</xdr:rowOff>
    </xdr:from>
    <xdr:to>
      <xdr:col>55</xdr:col>
      <xdr:colOff>88900</xdr:colOff>
      <xdr:row>85</xdr:row>
      <xdr:rowOff>49530</xdr:rowOff>
    </xdr:to>
    <xdr:cxnSp macro="">
      <xdr:nvCxnSpPr>
        <xdr:cNvPr id="342" name="直線コネクタ 341"/>
        <xdr:cNvCxnSpPr/>
      </xdr:nvCxnSpPr>
      <xdr:spPr>
        <a:xfrm>
          <a:off x="10388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101364</xdr:rowOff>
    </xdr:from>
    <xdr:ext cx="469744" cy="259045"/>
    <xdr:sp macro="" textlink="">
      <xdr:nvSpPr>
        <xdr:cNvPr id="343" name="【公営住宅】&#10;一人当たり面積最大値テキスト"/>
        <xdr:cNvSpPr txBox="1"/>
      </xdr:nvSpPr>
      <xdr:spPr>
        <a:xfrm>
          <a:off x="10515600" y="131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154687</xdr:rowOff>
    </xdr:from>
    <xdr:to>
      <xdr:col>55</xdr:col>
      <xdr:colOff>88900</xdr:colOff>
      <xdr:row>77</xdr:row>
      <xdr:rowOff>154687</xdr:rowOff>
    </xdr:to>
    <xdr:cxnSp macro="">
      <xdr:nvCxnSpPr>
        <xdr:cNvPr id="344" name="直線コネクタ 343"/>
        <xdr:cNvCxnSpPr/>
      </xdr:nvCxnSpPr>
      <xdr:spPr>
        <a:xfrm>
          <a:off x="10388600" y="133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98759</xdr:rowOff>
    </xdr:from>
    <xdr:ext cx="469744" cy="259045"/>
    <xdr:sp macro="" textlink="">
      <xdr:nvSpPr>
        <xdr:cNvPr id="345" name="【公営住宅】&#10;一人当たり面積平均値テキスト"/>
        <xdr:cNvSpPr txBox="1"/>
      </xdr:nvSpPr>
      <xdr:spPr>
        <a:xfrm>
          <a:off x="10515600" y="13986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75882</xdr:rowOff>
    </xdr:from>
    <xdr:to>
      <xdr:col>55</xdr:col>
      <xdr:colOff>50800</xdr:colOff>
      <xdr:row>83</xdr:row>
      <xdr:rowOff>6032</xdr:rowOff>
    </xdr:to>
    <xdr:sp macro="" textlink="">
      <xdr:nvSpPr>
        <xdr:cNvPr id="346" name="フローチャート: 判断 345"/>
        <xdr:cNvSpPr/>
      </xdr:nvSpPr>
      <xdr:spPr>
        <a:xfrm>
          <a:off x="10426700" y="1413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97028</xdr:rowOff>
    </xdr:from>
    <xdr:to>
      <xdr:col>50</xdr:col>
      <xdr:colOff>165100</xdr:colOff>
      <xdr:row>83</xdr:row>
      <xdr:rowOff>27178</xdr:rowOff>
    </xdr:to>
    <xdr:sp macro="" textlink="">
      <xdr:nvSpPr>
        <xdr:cNvPr id="347" name="フローチャート: 判断 346"/>
        <xdr:cNvSpPr/>
      </xdr:nvSpPr>
      <xdr:spPr>
        <a:xfrm>
          <a:off x="95885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84455</xdr:rowOff>
    </xdr:from>
    <xdr:to>
      <xdr:col>46</xdr:col>
      <xdr:colOff>38100</xdr:colOff>
      <xdr:row>83</xdr:row>
      <xdr:rowOff>14605</xdr:rowOff>
    </xdr:to>
    <xdr:sp macro="" textlink="">
      <xdr:nvSpPr>
        <xdr:cNvPr id="348" name="フローチャート: 判断 347"/>
        <xdr:cNvSpPr/>
      </xdr:nvSpPr>
      <xdr:spPr>
        <a:xfrm>
          <a:off x="8699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30735</xdr:rowOff>
    </xdr:from>
    <xdr:to>
      <xdr:col>41</xdr:col>
      <xdr:colOff>101600</xdr:colOff>
      <xdr:row>83</xdr:row>
      <xdr:rowOff>132335</xdr:rowOff>
    </xdr:to>
    <xdr:sp macro="" textlink="">
      <xdr:nvSpPr>
        <xdr:cNvPr id="349" name="フローチャート: 判断 348"/>
        <xdr:cNvSpPr/>
      </xdr:nvSpPr>
      <xdr:spPr>
        <a:xfrm>
          <a:off x="7810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11303</xdr:rowOff>
    </xdr:from>
    <xdr:to>
      <xdr:col>36</xdr:col>
      <xdr:colOff>165100</xdr:colOff>
      <xdr:row>83</xdr:row>
      <xdr:rowOff>112903</xdr:rowOff>
    </xdr:to>
    <xdr:sp macro="" textlink="">
      <xdr:nvSpPr>
        <xdr:cNvPr id="350" name="フローチャート: 判断 349"/>
        <xdr:cNvSpPr/>
      </xdr:nvSpPr>
      <xdr:spPr>
        <a:xfrm>
          <a:off x="6921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133032</xdr:rowOff>
    </xdr:from>
    <xdr:to>
      <xdr:col>55</xdr:col>
      <xdr:colOff>50800</xdr:colOff>
      <xdr:row>83</xdr:row>
      <xdr:rowOff>63182</xdr:rowOff>
    </xdr:to>
    <xdr:sp macro="" textlink="">
      <xdr:nvSpPr>
        <xdr:cNvPr id="356" name="楕円 355"/>
        <xdr:cNvSpPr/>
      </xdr:nvSpPr>
      <xdr:spPr>
        <a:xfrm>
          <a:off x="10426700" y="1419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111459</xdr:rowOff>
    </xdr:from>
    <xdr:ext cx="469744" cy="259045"/>
    <xdr:sp macro="" textlink="">
      <xdr:nvSpPr>
        <xdr:cNvPr id="357" name="【公営住宅】&#10;一人当たり面積該当値テキスト"/>
        <xdr:cNvSpPr txBox="1"/>
      </xdr:nvSpPr>
      <xdr:spPr>
        <a:xfrm>
          <a:off x="10515600" y="1417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145035</xdr:rowOff>
    </xdr:from>
    <xdr:to>
      <xdr:col>50</xdr:col>
      <xdr:colOff>165100</xdr:colOff>
      <xdr:row>83</xdr:row>
      <xdr:rowOff>75185</xdr:rowOff>
    </xdr:to>
    <xdr:sp macro="" textlink="">
      <xdr:nvSpPr>
        <xdr:cNvPr id="358" name="楕円 357"/>
        <xdr:cNvSpPr/>
      </xdr:nvSpPr>
      <xdr:spPr>
        <a:xfrm>
          <a:off x="9588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12382</xdr:rowOff>
    </xdr:from>
    <xdr:to>
      <xdr:col>55</xdr:col>
      <xdr:colOff>0</xdr:colOff>
      <xdr:row>83</xdr:row>
      <xdr:rowOff>24385</xdr:rowOff>
    </xdr:to>
    <xdr:cxnSp macro="">
      <xdr:nvCxnSpPr>
        <xdr:cNvPr id="359" name="直線コネクタ 358"/>
        <xdr:cNvCxnSpPr/>
      </xdr:nvCxnSpPr>
      <xdr:spPr>
        <a:xfrm flipV="1">
          <a:off x="9639300" y="14242732"/>
          <a:ext cx="838200" cy="1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152464</xdr:rowOff>
    </xdr:from>
    <xdr:to>
      <xdr:col>46</xdr:col>
      <xdr:colOff>38100</xdr:colOff>
      <xdr:row>83</xdr:row>
      <xdr:rowOff>82614</xdr:rowOff>
    </xdr:to>
    <xdr:sp macro="" textlink="">
      <xdr:nvSpPr>
        <xdr:cNvPr id="360" name="楕円 359"/>
        <xdr:cNvSpPr/>
      </xdr:nvSpPr>
      <xdr:spPr>
        <a:xfrm>
          <a:off x="8699500" y="142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24385</xdr:rowOff>
    </xdr:from>
    <xdr:to>
      <xdr:col>50</xdr:col>
      <xdr:colOff>114300</xdr:colOff>
      <xdr:row>83</xdr:row>
      <xdr:rowOff>31814</xdr:rowOff>
    </xdr:to>
    <xdr:cxnSp macro="">
      <xdr:nvCxnSpPr>
        <xdr:cNvPr id="361" name="直線コネクタ 360"/>
        <xdr:cNvCxnSpPr/>
      </xdr:nvCxnSpPr>
      <xdr:spPr>
        <a:xfrm flipV="1">
          <a:off x="8750300" y="14254735"/>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70168</xdr:rowOff>
    </xdr:from>
    <xdr:to>
      <xdr:col>41</xdr:col>
      <xdr:colOff>101600</xdr:colOff>
      <xdr:row>83</xdr:row>
      <xdr:rowOff>318</xdr:rowOff>
    </xdr:to>
    <xdr:sp macro="" textlink="">
      <xdr:nvSpPr>
        <xdr:cNvPr id="362" name="楕円 361"/>
        <xdr:cNvSpPr/>
      </xdr:nvSpPr>
      <xdr:spPr>
        <a:xfrm>
          <a:off x="7810500" y="1412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120968</xdr:rowOff>
    </xdr:from>
    <xdr:to>
      <xdr:col>45</xdr:col>
      <xdr:colOff>177800</xdr:colOff>
      <xdr:row>83</xdr:row>
      <xdr:rowOff>31814</xdr:rowOff>
    </xdr:to>
    <xdr:cxnSp macro="">
      <xdr:nvCxnSpPr>
        <xdr:cNvPr id="363" name="直線コネクタ 362"/>
        <xdr:cNvCxnSpPr/>
      </xdr:nvCxnSpPr>
      <xdr:spPr>
        <a:xfrm>
          <a:off x="7861300" y="141798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89599</xdr:rowOff>
    </xdr:from>
    <xdr:to>
      <xdr:col>36</xdr:col>
      <xdr:colOff>165100</xdr:colOff>
      <xdr:row>83</xdr:row>
      <xdr:rowOff>19749</xdr:rowOff>
    </xdr:to>
    <xdr:sp macro="" textlink="">
      <xdr:nvSpPr>
        <xdr:cNvPr id="364" name="楕円 363"/>
        <xdr:cNvSpPr/>
      </xdr:nvSpPr>
      <xdr:spPr>
        <a:xfrm>
          <a:off x="6921500" y="1414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120968</xdr:rowOff>
    </xdr:from>
    <xdr:to>
      <xdr:col>41</xdr:col>
      <xdr:colOff>50800</xdr:colOff>
      <xdr:row>82</xdr:row>
      <xdr:rowOff>140399</xdr:rowOff>
    </xdr:to>
    <xdr:cxnSp macro="">
      <xdr:nvCxnSpPr>
        <xdr:cNvPr id="365" name="直線コネクタ 364"/>
        <xdr:cNvCxnSpPr/>
      </xdr:nvCxnSpPr>
      <xdr:spPr>
        <a:xfrm flipV="1">
          <a:off x="6972300" y="1417986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43705</xdr:rowOff>
    </xdr:from>
    <xdr:ext cx="469744" cy="259045"/>
    <xdr:sp macro="" textlink="">
      <xdr:nvSpPr>
        <xdr:cNvPr id="366" name="n_1aveValue【公営住宅】&#10;一人当たり面積"/>
        <xdr:cNvSpPr txBox="1"/>
      </xdr:nvSpPr>
      <xdr:spPr>
        <a:xfrm>
          <a:off x="93917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31132</xdr:rowOff>
    </xdr:from>
    <xdr:ext cx="469744" cy="259045"/>
    <xdr:sp macro="" textlink="">
      <xdr:nvSpPr>
        <xdr:cNvPr id="367" name="n_2aveValue【公営住宅】&#10;一人当たり面積"/>
        <xdr:cNvSpPr txBox="1"/>
      </xdr:nvSpPr>
      <xdr:spPr>
        <a:xfrm>
          <a:off x="8515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123462</xdr:rowOff>
    </xdr:from>
    <xdr:ext cx="469744" cy="259045"/>
    <xdr:sp macro="" textlink="">
      <xdr:nvSpPr>
        <xdr:cNvPr id="368" name="n_3aveValue【公営住宅】&#10;一人当たり面積"/>
        <xdr:cNvSpPr txBox="1"/>
      </xdr:nvSpPr>
      <xdr:spPr>
        <a:xfrm>
          <a:off x="7626427"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104030</xdr:rowOff>
    </xdr:from>
    <xdr:ext cx="469744" cy="259045"/>
    <xdr:sp macro="" textlink="">
      <xdr:nvSpPr>
        <xdr:cNvPr id="369" name="n_4aveValue【公営住宅】&#10;一人当たり面積"/>
        <xdr:cNvSpPr txBox="1"/>
      </xdr:nvSpPr>
      <xdr:spPr>
        <a:xfrm>
          <a:off x="6737427" y="1433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66312</xdr:rowOff>
    </xdr:from>
    <xdr:ext cx="469744" cy="259045"/>
    <xdr:sp macro="" textlink="">
      <xdr:nvSpPr>
        <xdr:cNvPr id="370" name="n_1mainValue【公営住宅】&#10;一人当たり面積"/>
        <xdr:cNvSpPr txBox="1"/>
      </xdr:nvSpPr>
      <xdr:spPr>
        <a:xfrm>
          <a:off x="9391727" y="142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73741</xdr:rowOff>
    </xdr:from>
    <xdr:ext cx="469744" cy="259045"/>
    <xdr:sp macro="" textlink="">
      <xdr:nvSpPr>
        <xdr:cNvPr id="371" name="n_2mainValue【公営住宅】&#10;一人当たり面積"/>
        <xdr:cNvSpPr txBox="1"/>
      </xdr:nvSpPr>
      <xdr:spPr>
        <a:xfrm>
          <a:off x="8515427" y="1430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16845</xdr:rowOff>
    </xdr:from>
    <xdr:ext cx="469744" cy="259045"/>
    <xdr:sp macro="" textlink="">
      <xdr:nvSpPr>
        <xdr:cNvPr id="372" name="n_3mainValue【公営住宅】&#10;一人当たり面積"/>
        <xdr:cNvSpPr txBox="1"/>
      </xdr:nvSpPr>
      <xdr:spPr>
        <a:xfrm>
          <a:off x="7626427" y="1390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36276</xdr:rowOff>
    </xdr:from>
    <xdr:ext cx="469744" cy="259045"/>
    <xdr:sp macro="" textlink="">
      <xdr:nvSpPr>
        <xdr:cNvPr id="373" name="n_4mainValue【公営住宅】&#10;一人当たり面積"/>
        <xdr:cNvSpPr txBox="1"/>
      </xdr:nvSpPr>
      <xdr:spPr>
        <a:xfrm>
          <a:off x="6737427" y="1392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4" name="テキスト ボックス 38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5" name="直線コネクタ 38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6" name="テキスト ボックス 38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7" name="直線コネクタ 38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8" name="テキスト ボックス 38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9" name="直線コネクタ 38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0" name="テキスト ボックス 38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1" name="直線コネクタ 39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105427</xdr:rowOff>
    </xdr:from>
    <xdr:ext cx="338939" cy="259045"/>
    <xdr:sp macro="" textlink="">
      <xdr:nvSpPr>
        <xdr:cNvPr id="392" name="テキスト ボックス 391"/>
        <xdr:cNvSpPr txBox="1"/>
      </xdr:nvSpPr>
      <xdr:spPr>
        <a:xfrm>
          <a:off x="423061" y="1707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87630</xdr:rowOff>
    </xdr:from>
    <xdr:to>
      <xdr:col>24</xdr:col>
      <xdr:colOff>62865</xdr:colOff>
      <xdr:row>109</xdr:row>
      <xdr:rowOff>16763</xdr:rowOff>
    </xdr:to>
    <xdr:cxnSp macro="">
      <xdr:nvCxnSpPr>
        <xdr:cNvPr id="395" name="直線コネクタ 394"/>
        <xdr:cNvCxnSpPr/>
      </xdr:nvCxnSpPr>
      <xdr:spPr>
        <a:xfrm flipV="1">
          <a:off x="4634865" y="17404080"/>
          <a:ext cx="0" cy="130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20590</xdr:rowOff>
    </xdr:from>
    <xdr:ext cx="405111" cy="259045"/>
    <xdr:sp macro="" textlink="">
      <xdr:nvSpPr>
        <xdr:cNvPr id="396" name="【港湾・漁港】&#10;有形固定資産減価償却率最小値テキスト"/>
        <xdr:cNvSpPr txBox="1"/>
      </xdr:nvSpPr>
      <xdr:spPr>
        <a:xfrm>
          <a:off x="4673600" y="1870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16763</xdr:rowOff>
    </xdr:from>
    <xdr:to>
      <xdr:col>24</xdr:col>
      <xdr:colOff>152400</xdr:colOff>
      <xdr:row>109</xdr:row>
      <xdr:rowOff>16763</xdr:rowOff>
    </xdr:to>
    <xdr:cxnSp macro="">
      <xdr:nvCxnSpPr>
        <xdr:cNvPr id="397" name="直線コネクタ 396"/>
        <xdr:cNvCxnSpPr/>
      </xdr:nvCxnSpPr>
      <xdr:spPr>
        <a:xfrm>
          <a:off x="4546600" y="1870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34307</xdr:rowOff>
    </xdr:from>
    <xdr:ext cx="340478" cy="259045"/>
    <xdr:sp macro="" textlink="">
      <xdr:nvSpPr>
        <xdr:cNvPr id="398" name="【港湾・漁港】&#10;有形固定資産減価償却率最大値テキスト"/>
        <xdr:cNvSpPr txBox="1"/>
      </xdr:nvSpPr>
      <xdr:spPr>
        <a:xfrm>
          <a:off x="4673600" y="17179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87630</xdr:rowOff>
    </xdr:from>
    <xdr:to>
      <xdr:col>24</xdr:col>
      <xdr:colOff>152400</xdr:colOff>
      <xdr:row>101</xdr:row>
      <xdr:rowOff>87630</xdr:rowOff>
    </xdr:to>
    <xdr:cxnSp macro="">
      <xdr:nvCxnSpPr>
        <xdr:cNvPr id="399" name="直線コネクタ 398"/>
        <xdr:cNvCxnSpPr/>
      </xdr:nvCxnSpPr>
      <xdr:spPr>
        <a:xfrm>
          <a:off x="4546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66564</xdr:rowOff>
    </xdr:from>
    <xdr:ext cx="405111" cy="259045"/>
    <xdr:sp macro="" textlink="">
      <xdr:nvSpPr>
        <xdr:cNvPr id="400" name="【港湾・漁港】&#10;有形固定資産減価償却率平均値テキスト"/>
        <xdr:cNvSpPr txBox="1"/>
      </xdr:nvSpPr>
      <xdr:spPr>
        <a:xfrm>
          <a:off x="4673600" y="1824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43687</xdr:rowOff>
    </xdr:from>
    <xdr:to>
      <xdr:col>24</xdr:col>
      <xdr:colOff>114300</xdr:colOff>
      <xdr:row>107</xdr:row>
      <xdr:rowOff>145287</xdr:rowOff>
    </xdr:to>
    <xdr:sp macro="" textlink="">
      <xdr:nvSpPr>
        <xdr:cNvPr id="401" name="フローチャート: 判断 400"/>
        <xdr:cNvSpPr/>
      </xdr:nvSpPr>
      <xdr:spPr>
        <a:xfrm>
          <a:off x="4584700" y="183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108</xdr:row>
      <xdr:rowOff>71120</xdr:rowOff>
    </xdr:from>
    <xdr:to>
      <xdr:col>20</xdr:col>
      <xdr:colOff>38100</xdr:colOff>
      <xdr:row>109</xdr:row>
      <xdr:rowOff>1270</xdr:rowOff>
    </xdr:to>
    <xdr:sp macro="" textlink="">
      <xdr:nvSpPr>
        <xdr:cNvPr id="402" name="フローチャート: 判断 401"/>
        <xdr:cNvSpPr/>
      </xdr:nvSpPr>
      <xdr:spPr>
        <a:xfrm>
          <a:off x="3746500" y="185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108</xdr:row>
      <xdr:rowOff>25400</xdr:rowOff>
    </xdr:from>
    <xdr:to>
      <xdr:col>15</xdr:col>
      <xdr:colOff>101600</xdr:colOff>
      <xdr:row>108</xdr:row>
      <xdr:rowOff>127000</xdr:rowOff>
    </xdr:to>
    <xdr:sp macro="" textlink="">
      <xdr:nvSpPr>
        <xdr:cNvPr id="403" name="フローチャート: 判断 402"/>
        <xdr:cNvSpPr/>
      </xdr:nvSpPr>
      <xdr:spPr>
        <a:xfrm>
          <a:off x="2857500" y="185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108</xdr:row>
      <xdr:rowOff>121413</xdr:rowOff>
    </xdr:from>
    <xdr:to>
      <xdr:col>10</xdr:col>
      <xdr:colOff>165100</xdr:colOff>
      <xdr:row>109</xdr:row>
      <xdr:rowOff>51563</xdr:rowOff>
    </xdr:to>
    <xdr:sp macro="" textlink="">
      <xdr:nvSpPr>
        <xdr:cNvPr id="404" name="フローチャート: 判断 403"/>
        <xdr:cNvSpPr/>
      </xdr:nvSpPr>
      <xdr:spPr>
        <a:xfrm>
          <a:off x="1968500" y="1863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107</xdr:row>
      <xdr:rowOff>73406</xdr:rowOff>
    </xdr:from>
    <xdr:to>
      <xdr:col>6</xdr:col>
      <xdr:colOff>38100</xdr:colOff>
      <xdr:row>108</xdr:row>
      <xdr:rowOff>3556</xdr:rowOff>
    </xdr:to>
    <xdr:sp macro="" textlink="">
      <xdr:nvSpPr>
        <xdr:cNvPr id="405" name="フローチャート: 判断 404"/>
        <xdr:cNvSpPr/>
      </xdr:nvSpPr>
      <xdr:spPr>
        <a:xfrm>
          <a:off x="1079500" y="1841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6" name="テキスト ボックス 4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7" name="テキスト ボックス 4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8" name="テキスト ボックス 4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9" name="テキスト ボックス 4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0" name="テキスト ボックス 4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137413</xdr:rowOff>
    </xdr:from>
    <xdr:to>
      <xdr:col>24</xdr:col>
      <xdr:colOff>114300</xdr:colOff>
      <xdr:row>109</xdr:row>
      <xdr:rowOff>67563</xdr:rowOff>
    </xdr:to>
    <xdr:sp macro="" textlink="">
      <xdr:nvSpPr>
        <xdr:cNvPr id="411" name="楕円 410"/>
        <xdr:cNvSpPr/>
      </xdr:nvSpPr>
      <xdr:spPr>
        <a:xfrm>
          <a:off x="4584700" y="1865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52340</xdr:rowOff>
    </xdr:from>
    <xdr:ext cx="405111" cy="259045"/>
    <xdr:sp macro="" textlink="">
      <xdr:nvSpPr>
        <xdr:cNvPr id="412" name="【港湾・漁港】&#10;有形固定資産減価償却率該当値テキスト"/>
        <xdr:cNvSpPr txBox="1"/>
      </xdr:nvSpPr>
      <xdr:spPr>
        <a:xfrm>
          <a:off x="4673600" y="18568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100837</xdr:rowOff>
    </xdr:from>
    <xdr:to>
      <xdr:col>20</xdr:col>
      <xdr:colOff>38100</xdr:colOff>
      <xdr:row>109</xdr:row>
      <xdr:rowOff>30987</xdr:rowOff>
    </xdr:to>
    <xdr:sp macro="" textlink="">
      <xdr:nvSpPr>
        <xdr:cNvPr id="413" name="楕円 412"/>
        <xdr:cNvSpPr/>
      </xdr:nvSpPr>
      <xdr:spPr>
        <a:xfrm>
          <a:off x="3746500" y="1861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151637</xdr:rowOff>
    </xdr:from>
    <xdr:to>
      <xdr:col>24</xdr:col>
      <xdr:colOff>63500</xdr:colOff>
      <xdr:row>109</xdr:row>
      <xdr:rowOff>16763</xdr:rowOff>
    </xdr:to>
    <xdr:cxnSp macro="">
      <xdr:nvCxnSpPr>
        <xdr:cNvPr id="414" name="直線コネクタ 413"/>
        <xdr:cNvCxnSpPr/>
      </xdr:nvCxnSpPr>
      <xdr:spPr>
        <a:xfrm>
          <a:off x="3797300" y="1866823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61976</xdr:rowOff>
    </xdr:from>
    <xdr:to>
      <xdr:col>15</xdr:col>
      <xdr:colOff>101600</xdr:colOff>
      <xdr:row>108</xdr:row>
      <xdr:rowOff>163576</xdr:rowOff>
    </xdr:to>
    <xdr:sp macro="" textlink="">
      <xdr:nvSpPr>
        <xdr:cNvPr id="415" name="楕円 414"/>
        <xdr:cNvSpPr/>
      </xdr:nvSpPr>
      <xdr:spPr>
        <a:xfrm>
          <a:off x="2857500" y="185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112776</xdr:rowOff>
    </xdr:from>
    <xdr:to>
      <xdr:col>19</xdr:col>
      <xdr:colOff>177800</xdr:colOff>
      <xdr:row>108</xdr:row>
      <xdr:rowOff>151637</xdr:rowOff>
    </xdr:to>
    <xdr:cxnSp macro="">
      <xdr:nvCxnSpPr>
        <xdr:cNvPr id="416" name="直線コネクタ 415"/>
        <xdr:cNvCxnSpPr/>
      </xdr:nvCxnSpPr>
      <xdr:spPr>
        <a:xfrm>
          <a:off x="2908300" y="18629376"/>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23113</xdr:rowOff>
    </xdr:from>
    <xdr:to>
      <xdr:col>10</xdr:col>
      <xdr:colOff>165100</xdr:colOff>
      <xdr:row>108</xdr:row>
      <xdr:rowOff>124713</xdr:rowOff>
    </xdr:to>
    <xdr:sp macro="" textlink="">
      <xdr:nvSpPr>
        <xdr:cNvPr id="417" name="楕円 416"/>
        <xdr:cNvSpPr/>
      </xdr:nvSpPr>
      <xdr:spPr>
        <a:xfrm>
          <a:off x="1968500" y="1853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73913</xdr:rowOff>
    </xdr:from>
    <xdr:to>
      <xdr:col>15</xdr:col>
      <xdr:colOff>50800</xdr:colOff>
      <xdr:row>108</xdr:row>
      <xdr:rowOff>112776</xdr:rowOff>
    </xdr:to>
    <xdr:cxnSp macro="">
      <xdr:nvCxnSpPr>
        <xdr:cNvPr id="418" name="直線コネクタ 417"/>
        <xdr:cNvCxnSpPr/>
      </xdr:nvCxnSpPr>
      <xdr:spPr>
        <a:xfrm>
          <a:off x="2019300" y="18590513"/>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153415</xdr:rowOff>
    </xdr:from>
    <xdr:to>
      <xdr:col>6</xdr:col>
      <xdr:colOff>38100</xdr:colOff>
      <xdr:row>108</xdr:row>
      <xdr:rowOff>83565</xdr:rowOff>
    </xdr:to>
    <xdr:sp macro="" textlink="">
      <xdr:nvSpPr>
        <xdr:cNvPr id="419" name="楕円 418"/>
        <xdr:cNvSpPr/>
      </xdr:nvSpPr>
      <xdr:spPr>
        <a:xfrm>
          <a:off x="1079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32765</xdr:rowOff>
    </xdr:from>
    <xdr:to>
      <xdr:col>10</xdr:col>
      <xdr:colOff>114300</xdr:colOff>
      <xdr:row>108</xdr:row>
      <xdr:rowOff>73913</xdr:rowOff>
    </xdr:to>
    <xdr:cxnSp macro="">
      <xdr:nvCxnSpPr>
        <xdr:cNvPr id="420" name="直線コネクタ 419"/>
        <xdr:cNvCxnSpPr/>
      </xdr:nvCxnSpPr>
      <xdr:spPr>
        <a:xfrm>
          <a:off x="1130300" y="1854936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17797</xdr:rowOff>
    </xdr:from>
    <xdr:ext cx="405111" cy="259045"/>
    <xdr:sp macro="" textlink="">
      <xdr:nvSpPr>
        <xdr:cNvPr id="421" name="n_1aveValue【港湾・漁港】&#10;有形固定資産減価償却率"/>
        <xdr:cNvSpPr txBox="1"/>
      </xdr:nvSpPr>
      <xdr:spPr>
        <a:xfrm>
          <a:off x="3582044" y="1836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143527</xdr:rowOff>
    </xdr:from>
    <xdr:ext cx="405111" cy="259045"/>
    <xdr:sp macro="" textlink="">
      <xdr:nvSpPr>
        <xdr:cNvPr id="422" name="n_2aveValue【港湾・漁港】&#10;有形固定資産減価償却率"/>
        <xdr:cNvSpPr txBox="1"/>
      </xdr:nvSpPr>
      <xdr:spPr>
        <a:xfrm>
          <a:off x="2705744" y="183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42690</xdr:rowOff>
    </xdr:from>
    <xdr:ext cx="405111" cy="259045"/>
    <xdr:sp macro="" textlink="">
      <xdr:nvSpPr>
        <xdr:cNvPr id="423" name="n_3aveValue【港湾・漁港】&#10;有形固定資産減価償却率"/>
        <xdr:cNvSpPr txBox="1"/>
      </xdr:nvSpPr>
      <xdr:spPr>
        <a:xfrm>
          <a:off x="1816744" y="18730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20083</xdr:rowOff>
    </xdr:from>
    <xdr:ext cx="405111" cy="259045"/>
    <xdr:sp macro="" textlink="">
      <xdr:nvSpPr>
        <xdr:cNvPr id="424" name="n_4aveValue【港湾・漁港】&#10;有形固定資産減価償却率"/>
        <xdr:cNvSpPr txBox="1"/>
      </xdr:nvSpPr>
      <xdr:spPr>
        <a:xfrm>
          <a:off x="927744" y="18193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22114</xdr:rowOff>
    </xdr:from>
    <xdr:ext cx="405111" cy="259045"/>
    <xdr:sp macro="" textlink="">
      <xdr:nvSpPr>
        <xdr:cNvPr id="425" name="n_1mainValue【港湾・漁港】&#10;有形固定資産減価償却率"/>
        <xdr:cNvSpPr txBox="1"/>
      </xdr:nvSpPr>
      <xdr:spPr>
        <a:xfrm>
          <a:off x="3582044" y="1871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154703</xdr:rowOff>
    </xdr:from>
    <xdr:ext cx="405111" cy="259045"/>
    <xdr:sp macro="" textlink="">
      <xdr:nvSpPr>
        <xdr:cNvPr id="426" name="n_2mainValue【港湾・漁港】&#10;有形固定資産減価償却率"/>
        <xdr:cNvSpPr txBox="1"/>
      </xdr:nvSpPr>
      <xdr:spPr>
        <a:xfrm>
          <a:off x="2705744" y="1867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141240</xdr:rowOff>
    </xdr:from>
    <xdr:ext cx="405111" cy="259045"/>
    <xdr:sp macro="" textlink="">
      <xdr:nvSpPr>
        <xdr:cNvPr id="427" name="n_3mainValue【港湾・漁港】&#10;有形固定資産減価償却率"/>
        <xdr:cNvSpPr txBox="1"/>
      </xdr:nvSpPr>
      <xdr:spPr>
        <a:xfrm>
          <a:off x="1816744" y="1831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74692</xdr:rowOff>
    </xdr:from>
    <xdr:ext cx="405111" cy="259045"/>
    <xdr:sp macro="" textlink="">
      <xdr:nvSpPr>
        <xdr:cNvPr id="428" name="n_4mainValue【港湾・漁港】&#10;有形固定資産減価償却率"/>
        <xdr:cNvSpPr txBox="1"/>
      </xdr:nvSpPr>
      <xdr:spPr>
        <a:xfrm>
          <a:off x="927744" y="185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9" name="正方形/長方形 4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0" name="正方形/長方形 4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1" name="正方形/長方形 4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2" name="正方形/長方形 4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3" name="正方形/長方形 4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4" name="正方形/長方形 4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5" name="正方形/長方形 4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6" name="正方形/長方形 43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7" name="テキスト ボックス 43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8" name="直線コネクタ 43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9" name="直線コネクタ 43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0" name="テキスト ボックス 43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1" name="直線コネクタ 44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2" name="テキスト ボックス 441"/>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3" name="直線コネクタ 44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4" name="テキスト ボックス 44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5" name="直線コネクタ 44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6" name="テキスト ボックス 44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7" name="直線コネクタ 44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48" name="テキスト ボックス 44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0" name="テキスト ボックス 44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91577</xdr:rowOff>
    </xdr:from>
    <xdr:to>
      <xdr:col>54</xdr:col>
      <xdr:colOff>189865</xdr:colOff>
      <xdr:row>108</xdr:row>
      <xdr:rowOff>140154</xdr:rowOff>
    </xdr:to>
    <xdr:cxnSp macro="">
      <xdr:nvCxnSpPr>
        <xdr:cNvPr id="452" name="直線コネクタ 451"/>
        <xdr:cNvCxnSpPr/>
      </xdr:nvCxnSpPr>
      <xdr:spPr>
        <a:xfrm flipV="1">
          <a:off x="10476865" y="17408027"/>
          <a:ext cx="0" cy="1248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143981</xdr:rowOff>
    </xdr:from>
    <xdr:ext cx="469744" cy="259045"/>
    <xdr:sp macro="" textlink="">
      <xdr:nvSpPr>
        <xdr:cNvPr id="453" name="【港湾・漁港】&#10;一人当たり有形固定資産（償却資産）額最小値テキスト"/>
        <xdr:cNvSpPr txBox="1"/>
      </xdr:nvSpPr>
      <xdr:spPr>
        <a:xfrm>
          <a:off x="10515600" y="1866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140154</xdr:rowOff>
    </xdr:from>
    <xdr:to>
      <xdr:col>55</xdr:col>
      <xdr:colOff>88900</xdr:colOff>
      <xdr:row>108</xdr:row>
      <xdr:rowOff>140154</xdr:rowOff>
    </xdr:to>
    <xdr:cxnSp macro="">
      <xdr:nvCxnSpPr>
        <xdr:cNvPr id="454" name="直線コネクタ 453"/>
        <xdr:cNvCxnSpPr/>
      </xdr:nvCxnSpPr>
      <xdr:spPr>
        <a:xfrm>
          <a:off x="10388600" y="1865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38254</xdr:rowOff>
    </xdr:from>
    <xdr:ext cx="599010" cy="259045"/>
    <xdr:sp macro="" textlink="">
      <xdr:nvSpPr>
        <xdr:cNvPr id="455" name="【港湾・漁港】&#10;一人当たり有形固定資産（償却資産）額最大値テキスト"/>
        <xdr:cNvSpPr txBox="1"/>
      </xdr:nvSpPr>
      <xdr:spPr>
        <a:xfrm>
          <a:off x="10515600" y="1718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91577</xdr:rowOff>
    </xdr:from>
    <xdr:to>
      <xdr:col>55</xdr:col>
      <xdr:colOff>88900</xdr:colOff>
      <xdr:row>101</xdr:row>
      <xdr:rowOff>91577</xdr:rowOff>
    </xdr:to>
    <xdr:cxnSp macro="">
      <xdr:nvCxnSpPr>
        <xdr:cNvPr id="456" name="直線コネクタ 455"/>
        <xdr:cNvCxnSpPr/>
      </xdr:nvCxnSpPr>
      <xdr:spPr>
        <a:xfrm>
          <a:off x="10388600" y="1740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20493</xdr:rowOff>
    </xdr:from>
    <xdr:ext cx="534377" cy="259045"/>
    <xdr:sp macro="" textlink="">
      <xdr:nvSpPr>
        <xdr:cNvPr id="457" name="【港湾・漁港】&#10;一人当たり有形固定資産（償却資産）額平均値テキスト"/>
        <xdr:cNvSpPr txBox="1"/>
      </xdr:nvSpPr>
      <xdr:spPr>
        <a:xfrm>
          <a:off x="10515600" y="178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42066</xdr:rowOff>
    </xdr:from>
    <xdr:to>
      <xdr:col>55</xdr:col>
      <xdr:colOff>50800</xdr:colOff>
      <xdr:row>104</xdr:row>
      <xdr:rowOff>143666</xdr:rowOff>
    </xdr:to>
    <xdr:sp macro="" textlink="">
      <xdr:nvSpPr>
        <xdr:cNvPr id="458" name="フローチャート: 判断 457"/>
        <xdr:cNvSpPr/>
      </xdr:nvSpPr>
      <xdr:spPr>
        <a:xfrm>
          <a:off x="10426700" y="178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6274</xdr:rowOff>
    </xdr:from>
    <xdr:to>
      <xdr:col>50</xdr:col>
      <xdr:colOff>165100</xdr:colOff>
      <xdr:row>105</xdr:row>
      <xdr:rowOff>107874</xdr:rowOff>
    </xdr:to>
    <xdr:sp macro="" textlink="">
      <xdr:nvSpPr>
        <xdr:cNvPr id="459" name="フローチャート: 判断 458"/>
        <xdr:cNvSpPr/>
      </xdr:nvSpPr>
      <xdr:spPr>
        <a:xfrm>
          <a:off x="9588500" y="180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16301</xdr:rowOff>
    </xdr:from>
    <xdr:to>
      <xdr:col>46</xdr:col>
      <xdr:colOff>38100</xdr:colOff>
      <xdr:row>105</xdr:row>
      <xdr:rowOff>117901</xdr:rowOff>
    </xdr:to>
    <xdr:sp macro="" textlink="">
      <xdr:nvSpPr>
        <xdr:cNvPr id="460" name="フローチャート: 判断 459"/>
        <xdr:cNvSpPr/>
      </xdr:nvSpPr>
      <xdr:spPr>
        <a:xfrm>
          <a:off x="8699500" y="180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81437</xdr:rowOff>
    </xdr:from>
    <xdr:to>
      <xdr:col>41</xdr:col>
      <xdr:colOff>101600</xdr:colOff>
      <xdr:row>106</xdr:row>
      <xdr:rowOff>11587</xdr:rowOff>
    </xdr:to>
    <xdr:sp macro="" textlink="">
      <xdr:nvSpPr>
        <xdr:cNvPr id="461" name="フローチャート: 判断 460"/>
        <xdr:cNvSpPr/>
      </xdr:nvSpPr>
      <xdr:spPr>
        <a:xfrm>
          <a:off x="7810500" y="1808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165737</xdr:rowOff>
    </xdr:from>
    <xdr:to>
      <xdr:col>36</xdr:col>
      <xdr:colOff>165100</xdr:colOff>
      <xdr:row>104</xdr:row>
      <xdr:rowOff>95887</xdr:rowOff>
    </xdr:to>
    <xdr:sp macro="" textlink="">
      <xdr:nvSpPr>
        <xdr:cNvPr id="462" name="フローチャート: 判断 461"/>
        <xdr:cNvSpPr/>
      </xdr:nvSpPr>
      <xdr:spPr>
        <a:xfrm>
          <a:off x="6921500" y="1782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161257</xdr:rowOff>
    </xdr:from>
    <xdr:to>
      <xdr:col>55</xdr:col>
      <xdr:colOff>50800</xdr:colOff>
      <xdr:row>103</xdr:row>
      <xdr:rowOff>91407</xdr:rowOff>
    </xdr:to>
    <xdr:sp macro="" textlink="">
      <xdr:nvSpPr>
        <xdr:cNvPr id="468" name="楕円 467"/>
        <xdr:cNvSpPr/>
      </xdr:nvSpPr>
      <xdr:spPr>
        <a:xfrm>
          <a:off x="10426700" y="1764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12684</xdr:rowOff>
    </xdr:from>
    <xdr:ext cx="599010" cy="259045"/>
    <xdr:sp macro="" textlink="">
      <xdr:nvSpPr>
        <xdr:cNvPr id="469" name="【港湾・漁港】&#10;一人当たり有形固定資産（償却資産）額該当値テキスト"/>
        <xdr:cNvSpPr txBox="1"/>
      </xdr:nvSpPr>
      <xdr:spPr>
        <a:xfrm>
          <a:off x="10515600" y="1750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17072</xdr:rowOff>
    </xdr:from>
    <xdr:to>
      <xdr:col>50</xdr:col>
      <xdr:colOff>165100</xdr:colOff>
      <xdr:row>103</xdr:row>
      <xdr:rowOff>118672</xdr:rowOff>
    </xdr:to>
    <xdr:sp macro="" textlink="">
      <xdr:nvSpPr>
        <xdr:cNvPr id="470" name="楕円 469"/>
        <xdr:cNvSpPr/>
      </xdr:nvSpPr>
      <xdr:spPr>
        <a:xfrm>
          <a:off x="9588500" y="176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40607</xdr:rowOff>
    </xdr:from>
    <xdr:to>
      <xdr:col>55</xdr:col>
      <xdr:colOff>0</xdr:colOff>
      <xdr:row>103</xdr:row>
      <xdr:rowOff>67872</xdr:rowOff>
    </xdr:to>
    <xdr:cxnSp macro="">
      <xdr:nvCxnSpPr>
        <xdr:cNvPr id="471" name="直線コネクタ 470"/>
        <xdr:cNvCxnSpPr/>
      </xdr:nvCxnSpPr>
      <xdr:spPr>
        <a:xfrm flipV="1">
          <a:off x="9639300" y="17699957"/>
          <a:ext cx="838200" cy="2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34224</xdr:rowOff>
    </xdr:from>
    <xdr:to>
      <xdr:col>46</xdr:col>
      <xdr:colOff>38100</xdr:colOff>
      <xdr:row>103</xdr:row>
      <xdr:rowOff>135824</xdr:rowOff>
    </xdr:to>
    <xdr:sp macro="" textlink="">
      <xdr:nvSpPr>
        <xdr:cNvPr id="472" name="楕円 471"/>
        <xdr:cNvSpPr/>
      </xdr:nvSpPr>
      <xdr:spPr>
        <a:xfrm>
          <a:off x="8699500" y="1769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67872</xdr:rowOff>
    </xdr:from>
    <xdr:to>
      <xdr:col>50</xdr:col>
      <xdr:colOff>114300</xdr:colOff>
      <xdr:row>103</xdr:row>
      <xdr:rowOff>85024</xdr:rowOff>
    </xdr:to>
    <xdr:cxnSp macro="">
      <xdr:nvCxnSpPr>
        <xdr:cNvPr id="473" name="直線コネクタ 472"/>
        <xdr:cNvCxnSpPr/>
      </xdr:nvCxnSpPr>
      <xdr:spPr>
        <a:xfrm flipV="1">
          <a:off x="8750300" y="17727222"/>
          <a:ext cx="889000" cy="1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56947</xdr:rowOff>
    </xdr:from>
    <xdr:to>
      <xdr:col>41</xdr:col>
      <xdr:colOff>101600</xdr:colOff>
      <xdr:row>103</xdr:row>
      <xdr:rowOff>158547</xdr:rowOff>
    </xdr:to>
    <xdr:sp macro="" textlink="">
      <xdr:nvSpPr>
        <xdr:cNvPr id="474" name="楕円 473"/>
        <xdr:cNvSpPr/>
      </xdr:nvSpPr>
      <xdr:spPr>
        <a:xfrm>
          <a:off x="7810500" y="1771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85024</xdr:rowOff>
    </xdr:from>
    <xdr:to>
      <xdr:col>45</xdr:col>
      <xdr:colOff>177800</xdr:colOff>
      <xdr:row>103</xdr:row>
      <xdr:rowOff>107747</xdr:rowOff>
    </xdr:to>
    <xdr:cxnSp macro="">
      <xdr:nvCxnSpPr>
        <xdr:cNvPr id="475" name="直線コネクタ 474"/>
        <xdr:cNvCxnSpPr/>
      </xdr:nvCxnSpPr>
      <xdr:spPr>
        <a:xfrm flipV="1">
          <a:off x="7861300" y="17744374"/>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78770</xdr:rowOff>
    </xdr:from>
    <xdr:to>
      <xdr:col>36</xdr:col>
      <xdr:colOff>165100</xdr:colOff>
      <xdr:row>104</xdr:row>
      <xdr:rowOff>8920</xdr:rowOff>
    </xdr:to>
    <xdr:sp macro="" textlink="">
      <xdr:nvSpPr>
        <xdr:cNvPr id="476" name="楕円 475"/>
        <xdr:cNvSpPr/>
      </xdr:nvSpPr>
      <xdr:spPr>
        <a:xfrm>
          <a:off x="6921500" y="17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107747</xdr:rowOff>
    </xdr:from>
    <xdr:to>
      <xdr:col>41</xdr:col>
      <xdr:colOff>50800</xdr:colOff>
      <xdr:row>103</xdr:row>
      <xdr:rowOff>129570</xdr:rowOff>
    </xdr:to>
    <xdr:cxnSp macro="">
      <xdr:nvCxnSpPr>
        <xdr:cNvPr id="477" name="直線コネクタ 476"/>
        <xdr:cNvCxnSpPr/>
      </xdr:nvCxnSpPr>
      <xdr:spPr>
        <a:xfrm flipV="1">
          <a:off x="6972300" y="17767097"/>
          <a:ext cx="889000" cy="2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99001</xdr:rowOff>
    </xdr:from>
    <xdr:ext cx="534377" cy="259045"/>
    <xdr:sp macro="" textlink="">
      <xdr:nvSpPr>
        <xdr:cNvPr id="478" name="n_1aveValue【港湾・漁港】&#10;一人当たり有形固定資産（償却資産）額"/>
        <xdr:cNvSpPr txBox="1"/>
      </xdr:nvSpPr>
      <xdr:spPr>
        <a:xfrm>
          <a:off x="9359411" y="181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109028</xdr:rowOff>
    </xdr:from>
    <xdr:ext cx="534377" cy="259045"/>
    <xdr:sp macro="" textlink="">
      <xdr:nvSpPr>
        <xdr:cNvPr id="479" name="n_2aveValue【港湾・漁港】&#10;一人当たり有形固定資産（償却資産）額"/>
        <xdr:cNvSpPr txBox="1"/>
      </xdr:nvSpPr>
      <xdr:spPr>
        <a:xfrm>
          <a:off x="8483111" y="1811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2714</xdr:rowOff>
    </xdr:from>
    <xdr:ext cx="534377" cy="259045"/>
    <xdr:sp macro="" textlink="">
      <xdr:nvSpPr>
        <xdr:cNvPr id="480" name="n_3aveValue【港湾・漁港】&#10;一人当たり有形固定資産（償却資産）額"/>
        <xdr:cNvSpPr txBox="1"/>
      </xdr:nvSpPr>
      <xdr:spPr>
        <a:xfrm>
          <a:off x="7594111" y="1817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87014</xdr:rowOff>
    </xdr:from>
    <xdr:ext cx="599010" cy="259045"/>
    <xdr:sp macro="" textlink="">
      <xdr:nvSpPr>
        <xdr:cNvPr id="481" name="n_4aveValue【港湾・漁港】&#10;一人当たり有形固定資産（償却資産）額"/>
        <xdr:cNvSpPr txBox="1"/>
      </xdr:nvSpPr>
      <xdr:spPr>
        <a:xfrm>
          <a:off x="6672795" y="17917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101</xdr:row>
      <xdr:rowOff>135199</xdr:rowOff>
    </xdr:from>
    <xdr:ext cx="599010" cy="259045"/>
    <xdr:sp macro="" textlink="">
      <xdr:nvSpPr>
        <xdr:cNvPr id="482" name="n_1mainValue【港湾・漁港】&#10;一人当たり有形固定資産（償却資産）額"/>
        <xdr:cNvSpPr txBox="1"/>
      </xdr:nvSpPr>
      <xdr:spPr>
        <a:xfrm>
          <a:off x="9327095" y="1745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101</xdr:row>
      <xdr:rowOff>152351</xdr:rowOff>
    </xdr:from>
    <xdr:ext cx="599010" cy="259045"/>
    <xdr:sp macro="" textlink="">
      <xdr:nvSpPr>
        <xdr:cNvPr id="483" name="n_2mainValue【港湾・漁港】&#10;一人当たり有形固定資産（償却資産）額"/>
        <xdr:cNvSpPr txBox="1"/>
      </xdr:nvSpPr>
      <xdr:spPr>
        <a:xfrm>
          <a:off x="8450795" y="1746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3624</xdr:rowOff>
    </xdr:from>
    <xdr:ext cx="599010" cy="259045"/>
    <xdr:sp macro="" textlink="">
      <xdr:nvSpPr>
        <xdr:cNvPr id="484" name="n_3mainValue【港湾・漁港】&#10;一人当たり有形固定資産（償却資産）額"/>
        <xdr:cNvSpPr txBox="1"/>
      </xdr:nvSpPr>
      <xdr:spPr>
        <a:xfrm>
          <a:off x="7561795" y="1749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25447</xdr:rowOff>
    </xdr:from>
    <xdr:ext cx="599010" cy="259045"/>
    <xdr:sp macro="" textlink="">
      <xdr:nvSpPr>
        <xdr:cNvPr id="485" name="n_4mainValue【港湾・漁港】&#10;一人当たり有形固定資産（償却資産）額"/>
        <xdr:cNvSpPr txBox="1"/>
      </xdr:nvSpPr>
      <xdr:spPr>
        <a:xfrm>
          <a:off x="6672795" y="1751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6" name="テキスト ボックス 5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127635</xdr:rowOff>
    </xdr:from>
    <xdr:to>
      <xdr:col>85</xdr:col>
      <xdr:colOff>126364</xdr:colOff>
      <xdr:row>42</xdr:row>
      <xdr:rowOff>38100</xdr:rowOff>
    </xdr:to>
    <xdr:cxnSp macro="">
      <xdr:nvCxnSpPr>
        <xdr:cNvPr id="510" name="直線コネクタ 509"/>
        <xdr:cNvCxnSpPr/>
      </xdr:nvCxnSpPr>
      <xdr:spPr>
        <a:xfrm flipV="1">
          <a:off x="16318864" y="5785485"/>
          <a:ext cx="0" cy="145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2" name="直線コネクタ 51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74312</xdr:rowOff>
    </xdr:from>
    <xdr:ext cx="405111" cy="259045"/>
    <xdr:sp macro="" textlink="">
      <xdr:nvSpPr>
        <xdr:cNvPr id="513" name="【認定こども園・幼稚園・保育所】&#10;有形固定資産減価償却率最大値テキスト"/>
        <xdr:cNvSpPr txBox="1"/>
      </xdr:nvSpPr>
      <xdr:spPr>
        <a:xfrm>
          <a:off x="16357600" y="556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127635</xdr:rowOff>
    </xdr:from>
    <xdr:to>
      <xdr:col>86</xdr:col>
      <xdr:colOff>25400</xdr:colOff>
      <xdr:row>33</xdr:row>
      <xdr:rowOff>127635</xdr:rowOff>
    </xdr:to>
    <xdr:cxnSp macro="">
      <xdr:nvCxnSpPr>
        <xdr:cNvPr id="514" name="直線コネクタ 513"/>
        <xdr:cNvCxnSpPr/>
      </xdr:nvCxnSpPr>
      <xdr:spPr>
        <a:xfrm>
          <a:off x="16230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515" name="【認定こども園・幼稚園・保育所】&#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16" name="フローチャート: 判断 515"/>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132080</xdr:rowOff>
    </xdr:from>
    <xdr:to>
      <xdr:col>81</xdr:col>
      <xdr:colOff>101600</xdr:colOff>
      <xdr:row>37</xdr:row>
      <xdr:rowOff>62230</xdr:rowOff>
    </xdr:to>
    <xdr:sp macro="" textlink="">
      <xdr:nvSpPr>
        <xdr:cNvPr id="517" name="フローチャート: 判断 516"/>
        <xdr:cNvSpPr/>
      </xdr:nvSpPr>
      <xdr:spPr>
        <a:xfrm>
          <a:off x="15430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19685</xdr:rowOff>
    </xdr:from>
    <xdr:to>
      <xdr:col>76</xdr:col>
      <xdr:colOff>165100</xdr:colOff>
      <xdr:row>37</xdr:row>
      <xdr:rowOff>121285</xdr:rowOff>
    </xdr:to>
    <xdr:sp macro="" textlink="">
      <xdr:nvSpPr>
        <xdr:cNvPr id="518" name="フローチャート: 判断 517"/>
        <xdr:cNvSpPr/>
      </xdr:nvSpPr>
      <xdr:spPr>
        <a:xfrm>
          <a:off x="1454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50165</xdr:rowOff>
    </xdr:from>
    <xdr:to>
      <xdr:col>72</xdr:col>
      <xdr:colOff>38100</xdr:colOff>
      <xdr:row>37</xdr:row>
      <xdr:rowOff>151765</xdr:rowOff>
    </xdr:to>
    <xdr:sp macro="" textlink="">
      <xdr:nvSpPr>
        <xdr:cNvPr id="519" name="フローチャート: 判断 518"/>
        <xdr:cNvSpPr/>
      </xdr:nvSpPr>
      <xdr:spPr>
        <a:xfrm>
          <a:off x="13652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520" name="フローチャート: 判断 519"/>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118745</xdr:rowOff>
    </xdr:from>
    <xdr:to>
      <xdr:col>85</xdr:col>
      <xdr:colOff>177800</xdr:colOff>
      <xdr:row>37</xdr:row>
      <xdr:rowOff>48895</xdr:rowOff>
    </xdr:to>
    <xdr:sp macro="" textlink="">
      <xdr:nvSpPr>
        <xdr:cNvPr id="526" name="楕円 525"/>
        <xdr:cNvSpPr/>
      </xdr:nvSpPr>
      <xdr:spPr>
        <a:xfrm>
          <a:off x="162687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141622</xdr:rowOff>
    </xdr:from>
    <xdr:ext cx="405111" cy="259045"/>
    <xdr:sp macro="" textlink="">
      <xdr:nvSpPr>
        <xdr:cNvPr id="527" name="【認定こども園・幼稚園・保育所】&#10;有形固定資産減価償却率該当値テキスト"/>
        <xdr:cNvSpPr txBox="1"/>
      </xdr:nvSpPr>
      <xdr:spPr>
        <a:xfrm>
          <a:off x="16357600"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113030</xdr:rowOff>
    </xdr:from>
    <xdr:to>
      <xdr:col>81</xdr:col>
      <xdr:colOff>101600</xdr:colOff>
      <xdr:row>37</xdr:row>
      <xdr:rowOff>43180</xdr:rowOff>
    </xdr:to>
    <xdr:sp macro="" textlink="">
      <xdr:nvSpPr>
        <xdr:cNvPr id="528" name="楕円 527"/>
        <xdr:cNvSpPr/>
      </xdr:nvSpPr>
      <xdr:spPr>
        <a:xfrm>
          <a:off x="15430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163830</xdr:rowOff>
    </xdr:from>
    <xdr:to>
      <xdr:col>85</xdr:col>
      <xdr:colOff>127000</xdr:colOff>
      <xdr:row>36</xdr:row>
      <xdr:rowOff>169545</xdr:rowOff>
    </xdr:to>
    <xdr:cxnSp macro="">
      <xdr:nvCxnSpPr>
        <xdr:cNvPr id="529" name="直線コネクタ 528"/>
        <xdr:cNvCxnSpPr/>
      </xdr:nvCxnSpPr>
      <xdr:spPr>
        <a:xfrm>
          <a:off x="15481300" y="63360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73025</xdr:rowOff>
    </xdr:from>
    <xdr:to>
      <xdr:col>76</xdr:col>
      <xdr:colOff>165100</xdr:colOff>
      <xdr:row>37</xdr:row>
      <xdr:rowOff>3175</xdr:rowOff>
    </xdr:to>
    <xdr:sp macro="" textlink="">
      <xdr:nvSpPr>
        <xdr:cNvPr id="530" name="楕円 529"/>
        <xdr:cNvSpPr/>
      </xdr:nvSpPr>
      <xdr:spPr>
        <a:xfrm>
          <a:off x="14541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123825</xdr:rowOff>
    </xdr:from>
    <xdr:to>
      <xdr:col>81</xdr:col>
      <xdr:colOff>50800</xdr:colOff>
      <xdr:row>36</xdr:row>
      <xdr:rowOff>163830</xdr:rowOff>
    </xdr:to>
    <xdr:cxnSp macro="">
      <xdr:nvCxnSpPr>
        <xdr:cNvPr id="531" name="直線コネクタ 530"/>
        <xdr:cNvCxnSpPr/>
      </xdr:nvCxnSpPr>
      <xdr:spPr>
        <a:xfrm>
          <a:off x="14592300" y="62960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19685</xdr:rowOff>
    </xdr:from>
    <xdr:to>
      <xdr:col>72</xdr:col>
      <xdr:colOff>38100</xdr:colOff>
      <xdr:row>36</xdr:row>
      <xdr:rowOff>121285</xdr:rowOff>
    </xdr:to>
    <xdr:sp macro="" textlink="">
      <xdr:nvSpPr>
        <xdr:cNvPr id="532" name="楕円 531"/>
        <xdr:cNvSpPr/>
      </xdr:nvSpPr>
      <xdr:spPr>
        <a:xfrm>
          <a:off x="13652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70485</xdr:rowOff>
    </xdr:from>
    <xdr:to>
      <xdr:col>76</xdr:col>
      <xdr:colOff>114300</xdr:colOff>
      <xdr:row>36</xdr:row>
      <xdr:rowOff>123825</xdr:rowOff>
    </xdr:to>
    <xdr:cxnSp macro="">
      <xdr:nvCxnSpPr>
        <xdr:cNvPr id="533" name="直線コネクタ 532"/>
        <xdr:cNvCxnSpPr/>
      </xdr:nvCxnSpPr>
      <xdr:spPr>
        <a:xfrm>
          <a:off x="13703300" y="62426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141605</xdr:rowOff>
    </xdr:from>
    <xdr:to>
      <xdr:col>67</xdr:col>
      <xdr:colOff>101600</xdr:colOff>
      <xdr:row>36</xdr:row>
      <xdr:rowOff>71755</xdr:rowOff>
    </xdr:to>
    <xdr:sp macro="" textlink="">
      <xdr:nvSpPr>
        <xdr:cNvPr id="534" name="楕円 533"/>
        <xdr:cNvSpPr/>
      </xdr:nvSpPr>
      <xdr:spPr>
        <a:xfrm>
          <a:off x="12763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20955</xdr:rowOff>
    </xdr:from>
    <xdr:to>
      <xdr:col>71</xdr:col>
      <xdr:colOff>177800</xdr:colOff>
      <xdr:row>36</xdr:row>
      <xdr:rowOff>70485</xdr:rowOff>
    </xdr:to>
    <xdr:cxnSp macro="">
      <xdr:nvCxnSpPr>
        <xdr:cNvPr id="535" name="直線コネクタ 534"/>
        <xdr:cNvCxnSpPr/>
      </xdr:nvCxnSpPr>
      <xdr:spPr>
        <a:xfrm>
          <a:off x="12814300" y="61931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53357</xdr:rowOff>
    </xdr:from>
    <xdr:ext cx="405111" cy="259045"/>
    <xdr:sp macro="" textlink="">
      <xdr:nvSpPr>
        <xdr:cNvPr id="536" name="n_1aveValue【認定こども園・幼稚園・保育所】&#10;有形固定資産減価償却率"/>
        <xdr:cNvSpPr txBox="1"/>
      </xdr:nvSpPr>
      <xdr:spPr>
        <a:xfrm>
          <a:off x="1526604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112412</xdr:rowOff>
    </xdr:from>
    <xdr:ext cx="405111" cy="259045"/>
    <xdr:sp macro="" textlink="">
      <xdr:nvSpPr>
        <xdr:cNvPr id="537" name="n_2aveValue【認定こども園・幼稚園・保育所】&#10;有形固定資産減価償却率"/>
        <xdr:cNvSpPr txBox="1"/>
      </xdr:nvSpPr>
      <xdr:spPr>
        <a:xfrm>
          <a:off x="14389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142892</xdr:rowOff>
    </xdr:from>
    <xdr:ext cx="405111" cy="259045"/>
    <xdr:sp macro="" textlink="">
      <xdr:nvSpPr>
        <xdr:cNvPr id="538" name="n_3aveValue【認定こども園・幼稚園・保育所】&#10;有形固定資産減価償却率"/>
        <xdr:cNvSpPr txBox="1"/>
      </xdr:nvSpPr>
      <xdr:spPr>
        <a:xfrm>
          <a:off x="13500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539" name="n_4aveValue【認定こども園・幼稚園・保育所】&#10;有形固定資産減価償却率"/>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59707</xdr:rowOff>
    </xdr:from>
    <xdr:ext cx="405111" cy="259045"/>
    <xdr:sp macro="" textlink="">
      <xdr:nvSpPr>
        <xdr:cNvPr id="540" name="n_1mainValue【認定こども園・幼稚園・保育所】&#10;有形固定資産減価償却率"/>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19702</xdr:rowOff>
    </xdr:from>
    <xdr:ext cx="405111" cy="259045"/>
    <xdr:sp macro="" textlink="">
      <xdr:nvSpPr>
        <xdr:cNvPr id="541" name="n_2mainValue【認定こども園・幼稚園・保育所】&#10;有形固定資産減価償却率"/>
        <xdr:cNvSpPr txBox="1"/>
      </xdr:nvSpPr>
      <xdr:spPr>
        <a:xfrm>
          <a:off x="14389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137812</xdr:rowOff>
    </xdr:from>
    <xdr:ext cx="405111" cy="259045"/>
    <xdr:sp macro="" textlink="">
      <xdr:nvSpPr>
        <xdr:cNvPr id="542" name="n_3mainValue【認定こども園・幼稚園・保育所】&#10;有形固定資産減価償却率"/>
        <xdr:cNvSpPr txBox="1"/>
      </xdr:nvSpPr>
      <xdr:spPr>
        <a:xfrm>
          <a:off x="13500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88282</xdr:rowOff>
    </xdr:from>
    <xdr:ext cx="405111" cy="259045"/>
    <xdr:sp macro="" textlink="">
      <xdr:nvSpPr>
        <xdr:cNvPr id="543" name="n_4mainValue【認定こども園・幼稚園・保育所】&#10;有形固定資産減価償却率"/>
        <xdr:cNvSpPr txBox="1"/>
      </xdr:nvSpPr>
      <xdr:spPr>
        <a:xfrm>
          <a:off x="12611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4" name="直線コネクタ 55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5" name="テキスト ボックス 55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6" name="直線コネクタ 55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7" name="テキスト ボックス 55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8" name="直線コネクタ 55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9" name="テキスト ボックス 55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0" name="直線コネクタ 55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1" name="テキスト ボックス 56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2" name="直線コネクタ 56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3" name="テキスト ボックス 56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4" name="直線コネクタ 56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5" name="テキスト ボックス 56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84365</xdr:rowOff>
    </xdr:to>
    <xdr:cxnSp macro="">
      <xdr:nvCxnSpPr>
        <xdr:cNvPr id="569" name="直線コネクタ 568"/>
        <xdr:cNvCxnSpPr/>
      </xdr:nvCxnSpPr>
      <xdr:spPr>
        <a:xfrm flipV="1">
          <a:off x="22160864" y="56769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570" name="【認定こども園・幼稚園・保育所】&#10;一人当たり面積最小値テキスト"/>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571" name="直線コネクタ 570"/>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572" name="【認定こども園・幼稚園・保育所】&#10;一人当たり面積最大値テキスト"/>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573" name="直線コネクタ 572"/>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108693</xdr:rowOff>
    </xdr:from>
    <xdr:ext cx="469744" cy="259045"/>
    <xdr:sp macro="" textlink="">
      <xdr:nvSpPr>
        <xdr:cNvPr id="574" name="【認定こども園・幼稚園・保育所】&#10;一人当たり面積平均値テキスト"/>
        <xdr:cNvSpPr txBox="1"/>
      </xdr:nvSpPr>
      <xdr:spPr>
        <a:xfrm>
          <a:off x="22199600" y="6280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575" name="フローチャート: 判断 574"/>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92347</xdr:rowOff>
    </xdr:from>
    <xdr:to>
      <xdr:col>112</xdr:col>
      <xdr:colOff>38100</xdr:colOff>
      <xdr:row>38</xdr:row>
      <xdr:rowOff>22497</xdr:rowOff>
    </xdr:to>
    <xdr:sp macro="" textlink="">
      <xdr:nvSpPr>
        <xdr:cNvPr id="576" name="フローチャート: 判断 575"/>
        <xdr:cNvSpPr/>
      </xdr:nvSpPr>
      <xdr:spPr>
        <a:xfrm>
          <a:off x="212725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89081</xdr:rowOff>
    </xdr:from>
    <xdr:to>
      <xdr:col>107</xdr:col>
      <xdr:colOff>101600</xdr:colOff>
      <xdr:row>38</xdr:row>
      <xdr:rowOff>19231</xdr:rowOff>
    </xdr:to>
    <xdr:sp macro="" textlink="">
      <xdr:nvSpPr>
        <xdr:cNvPr id="577" name="フローチャート: 判断 576"/>
        <xdr:cNvSpPr/>
      </xdr:nvSpPr>
      <xdr:spPr>
        <a:xfrm>
          <a:off x="20383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578" name="フローチャート: 判断 577"/>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579" name="フローチャート: 判断 578"/>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111942</xdr:rowOff>
    </xdr:from>
    <xdr:to>
      <xdr:col>116</xdr:col>
      <xdr:colOff>114300</xdr:colOff>
      <xdr:row>38</xdr:row>
      <xdr:rowOff>42092</xdr:rowOff>
    </xdr:to>
    <xdr:sp macro="" textlink="">
      <xdr:nvSpPr>
        <xdr:cNvPr id="585" name="楕円 584"/>
        <xdr:cNvSpPr/>
      </xdr:nvSpPr>
      <xdr:spPr>
        <a:xfrm>
          <a:off x="221107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90369</xdr:rowOff>
    </xdr:from>
    <xdr:ext cx="469744" cy="259045"/>
    <xdr:sp macro="" textlink="">
      <xdr:nvSpPr>
        <xdr:cNvPr id="586" name="【認定こども園・幼稚園・保育所】&#10;一人当たり面積該当値テキスト"/>
        <xdr:cNvSpPr txBox="1"/>
      </xdr:nvSpPr>
      <xdr:spPr>
        <a:xfrm>
          <a:off x="22199600" y="643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134801</xdr:rowOff>
    </xdr:from>
    <xdr:to>
      <xdr:col>112</xdr:col>
      <xdr:colOff>38100</xdr:colOff>
      <xdr:row>38</xdr:row>
      <xdr:rowOff>64951</xdr:rowOff>
    </xdr:to>
    <xdr:sp macro="" textlink="">
      <xdr:nvSpPr>
        <xdr:cNvPr id="587" name="楕円 586"/>
        <xdr:cNvSpPr/>
      </xdr:nvSpPr>
      <xdr:spPr>
        <a:xfrm>
          <a:off x="21272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162741</xdr:rowOff>
    </xdr:from>
    <xdr:to>
      <xdr:col>116</xdr:col>
      <xdr:colOff>63500</xdr:colOff>
      <xdr:row>38</xdr:row>
      <xdr:rowOff>14151</xdr:rowOff>
    </xdr:to>
    <xdr:cxnSp macro="">
      <xdr:nvCxnSpPr>
        <xdr:cNvPr id="588" name="直線コネクタ 587"/>
        <xdr:cNvCxnSpPr/>
      </xdr:nvCxnSpPr>
      <xdr:spPr>
        <a:xfrm flipV="1">
          <a:off x="21323300" y="650639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147864</xdr:rowOff>
    </xdr:from>
    <xdr:to>
      <xdr:col>107</xdr:col>
      <xdr:colOff>101600</xdr:colOff>
      <xdr:row>38</xdr:row>
      <xdr:rowOff>78014</xdr:rowOff>
    </xdr:to>
    <xdr:sp macro="" textlink="">
      <xdr:nvSpPr>
        <xdr:cNvPr id="589" name="楕円 588"/>
        <xdr:cNvSpPr/>
      </xdr:nvSpPr>
      <xdr:spPr>
        <a:xfrm>
          <a:off x="20383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14151</xdr:rowOff>
    </xdr:from>
    <xdr:to>
      <xdr:col>111</xdr:col>
      <xdr:colOff>177800</xdr:colOff>
      <xdr:row>38</xdr:row>
      <xdr:rowOff>27215</xdr:rowOff>
    </xdr:to>
    <xdr:cxnSp macro="">
      <xdr:nvCxnSpPr>
        <xdr:cNvPr id="590" name="直線コネクタ 589"/>
        <xdr:cNvCxnSpPr/>
      </xdr:nvCxnSpPr>
      <xdr:spPr>
        <a:xfrm flipV="1">
          <a:off x="20434300" y="652925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58057</xdr:rowOff>
    </xdr:from>
    <xdr:to>
      <xdr:col>102</xdr:col>
      <xdr:colOff>165100</xdr:colOff>
      <xdr:row>38</xdr:row>
      <xdr:rowOff>159657</xdr:rowOff>
    </xdr:to>
    <xdr:sp macro="" textlink="">
      <xdr:nvSpPr>
        <xdr:cNvPr id="591" name="楕円 590"/>
        <xdr:cNvSpPr/>
      </xdr:nvSpPr>
      <xdr:spPr>
        <a:xfrm>
          <a:off x="19494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27215</xdr:rowOff>
    </xdr:from>
    <xdr:to>
      <xdr:col>107</xdr:col>
      <xdr:colOff>50800</xdr:colOff>
      <xdr:row>38</xdr:row>
      <xdr:rowOff>108857</xdr:rowOff>
    </xdr:to>
    <xdr:cxnSp macro="">
      <xdr:nvCxnSpPr>
        <xdr:cNvPr id="592" name="直線コネクタ 591"/>
        <xdr:cNvCxnSpPr/>
      </xdr:nvCxnSpPr>
      <xdr:spPr>
        <a:xfrm flipV="1">
          <a:off x="19545300" y="65423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18869</xdr:rowOff>
    </xdr:from>
    <xdr:to>
      <xdr:col>98</xdr:col>
      <xdr:colOff>38100</xdr:colOff>
      <xdr:row>38</xdr:row>
      <xdr:rowOff>120469</xdr:rowOff>
    </xdr:to>
    <xdr:sp macro="" textlink="">
      <xdr:nvSpPr>
        <xdr:cNvPr id="593" name="楕円 592"/>
        <xdr:cNvSpPr/>
      </xdr:nvSpPr>
      <xdr:spPr>
        <a:xfrm>
          <a:off x="18605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69669</xdr:rowOff>
    </xdr:from>
    <xdr:to>
      <xdr:col>102</xdr:col>
      <xdr:colOff>114300</xdr:colOff>
      <xdr:row>38</xdr:row>
      <xdr:rowOff>108857</xdr:rowOff>
    </xdr:to>
    <xdr:cxnSp macro="">
      <xdr:nvCxnSpPr>
        <xdr:cNvPr id="594" name="直線コネクタ 593"/>
        <xdr:cNvCxnSpPr/>
      </xdr:nvCxnSpPr>
      <xdr:spPr>
        <a:xfrm>
          <a:off x="18656300" y="65847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39024</xdr:rowOff>
    </xdr:from>
    <xdr:ext cx="469744" cy="259045"/>
    <xdr:sp macro="" textlink="">
      <xdr:nvSpPr>
        <xdr:cNvPr id="595" name="n_1aveValue【認定こども園・幼稚園・保育所】&#10;一人当たり面積"/>
        <xdr:cNvSpPr txBox="1"/>
      </xdr:nvSpPr>
      <xdr:spPr>
        <a:xfrm>
          <a:off x="21075727" y="62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35758</xdr:rowOff>
    </xdr:from>
    <xdr:ext cx="469744" cy="259045"/>
    <xdr:sp macro="" textlink="">
      <xdr:nvSpPr>
        <xdr:cNvPr id="596" name="n_2aveValue【認定こども園・幼稚園・保育所】&#10;一人当たり面積"/>
        <xdr:cNvSpPr txBox="1"/>
      </xdr:nvSpPr>
      <xdr:spPr>
        <a:xfrm>
          <a:off x="201994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597"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107604</xdr:rowOff>
    </xdr:from>
    <xdr:ext cx="469744" cy="259045"/>
    <xdr:sp macro="" textlink="">
      <xdr:nvSpPr>
        <xdr:cNvPr id="598" name="n_4aveValue【認定こども園・幼稚園・保育所】&#10;一人当たり面積"/>
        <xdr:cNvSpPr txBox="1"/>
      </xdr:nvSpPr>
      <xdr:spPr>
        <a:xfrm>
          <a:off x="18421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56078</xdr:rowOff>
    </xdr:from>
    <xdr:ext cx="469744" cy="259045"/>
    <xdr:sp macro="" textlink="">
      <xdr:nvSpPr>
        <xdr:cNvPr id="599" name="n_1mainValue【認定こども園・幼稚園・保育所】&#10;一人当たり面積"/>
        <xdr:cNvSpPr txBox="1"/>
      </xdr:nvSpPr>
      <xdr:spPr>
        <a:xfrm>
          <a:off x="21075727" y="657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69142</xdr:rowOff>
    </xdr:from>
    <xdr:ext cx="469744" cy="259045"/>
    <xdr:sp macro="" textlink="">
      <xdr:nvSpPr>
        <xdr:cNvPr id="600" name="n_2mainValue【認定こども園・幼稚園・保育所】&#10;一人当たり面積"/>
        <xdr:cNvSpPr txBox="1"/>
      </xdr:nvSpPr>
      <xdr:spPr>
        <a:xfrm>
          <a:off x="20199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150784</xdr:rowOff>
    </xdr:from>
    <xdr:ext cx="469744" cy="259045"/>
    <xdr:sp macro="" textlink="">
      <xdr:nvSpPr>
        <xdr:cNvPr id="601" name="n_3mainValue【認定こども園・幼稚園・保育所】&#10;一人当たり面積"/>
        <xdr:cNvSpPr txBox="1"/>
      </xdr:nvSpPr>
      <xdr:spPr>
        <a:xfrm>
          <a:off x="19310427" y="666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111596</xdr:rowOff>
    </xdr:from>
    <xdr:ext cx="469744" cy="259045"/>
    <xdr:sp macro="" textlink="">
      <xdr:nvSpPr>
        <xdr:cNvPr id="602" name="n_4mainValue【認定こども園・幼稚園・保育所】&#10;一人当たり面積"/>
        <xdr:cNvSpPr txBox="1"/>
      </xdr:nvSpPr>
      <xdr:spPr>
        <a:xfrm>
          <a:off x="18421427" y="662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5" name="テキスト ボックス 6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5" name="テキスト ボックス 6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17962</xdr:rowOff>
    </xdr:from>
    <xdr:to>
      <xdr:col>85</xdr:col>
      <xdr:colOff>126364</xdr:colOff>
      <xdr:row>63</xdr:row>
      <xdr:rowOff>158387</xdr:rowOff>
    </xdr:to>
    <xdr:cxnSp macro="">
      <xdr:nvCxnSpPr>
        <xdr:cNvPr id="629" name="直線コネクタ 628"/>
        <xdr:cNvCxnSpPr/>
      </xdr:nvCxnSpPr>
      <xdr:spPr>
        <a:xfrm flipV="1">
          <a:off x="16318864" y="9447712"/>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630" name="【学校施設】&#10;有形固定資産減価償却率最小値テキスト"/>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631" name="直線コネクタ 630"/>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136089</xdr:rowOff>
    </xdr:from>
    <xdr:ext cx="405111" cy="259045"/>
    <xdr:sp macro="" textlink="">
      <xdr:nvSpPr>
        <xdr:cNvPr id="632" name="【学校施設】&#10;有形固定資産減価償却率最大値テキスト"/>
        <xdr:cNvSpPr txBox="1"/>
      </xdr:nvSpPr>
      <xdr:spPr>
        <a:xfrm>
          <a:off x="16357600" y="922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17962</xdr:rowOff>
    </xdr:from>
    <xdr:to>
      <xdr:col>86</xdr:col>
      <xdr:colOff>25400</xdr:colOff>
      <xdr:row>55</xdr:row>
      <xdr:rowOff>17962</xdr:rowOff>
    </xdr:to>
    <xdr:cxnSp macro="">
      <xdr:nvCxnSpPr>
        <xdr:cNvPr id="633" name="直線コネクタ 632"/>
        <xdr:cNvCxnSpPr/>
      </xdr:nvCxnSpPr>
      <xdr:spPr>
        <a:xfrm>
          <a:off x="16230600" y="944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634" name="【学校施設】&#10;有形固定資産減価償却率平均値テキスト"/>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635" name="フローチャート: 判断 634"/>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3084</xdr:rowOff>
    </xdr:from>
    <xdr:to>
      <xdr:col>81</xdr:col>
      <xdr:colOff>101600</xdr:colOff>
      <xdr:row>59</xdr:row>
      <xdr:rowOff>104684</xdr:rowOff>
    </xdr:to>
    <xdr:sp macro="" textlink="">
      <xdr:nvSpPr>
        <xdr:cNvPr id="636" name="フローチャート: 判断 635"/>
        <xdr:cNvSpPr/>
      </xdr:nvSpPr>
      <xdr:spPr>
        <a:xfrm>
          <a:off x="15430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99423</xdr:rowOff>
    </xdr:from>
    <xdr:to>
      <xdr:col>76</xdr:col>
      <xdr:colOff>165100</xdr:colOff>
      <xdr:row>59</xdr:row>
      <xdr:rowOff>29573</xdr:rowOff>
    </xdr:to>
    <xdr:sp macro="" textlink="">
      <xdr:nvSpPr>
        <xdr:cNvPr id="637" name="フローチャート: 判断 636"/>
        <xdr:cNvSpPr/>
      </xdr:nvSpPr>
      <xdr:spPr>
        <a:xfrm>
          <a:off x="14541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73297</xdr:rowOff>
    </xdr:from>
    <xdr:to>
      <xdr:col>72</xdr:col>
      <xdr:colOff>38100</xdr:colOff>
      <xdr:row>59</xdr:row>
      <xdr:rowOff>3447</xdr:rowOff>
    </xdr:to>
    <xdr:sp macro="" textlink="">
      <xdr:nvSpPr>
        <xdr:cNvPr id="638" name="フローチャート: 判断 637"/>
        <xdr:cNvSpPr/>
      </xdr:nvSpPr>
      <xdr:spPr>
        <a:xfrm>
          <a:off x="13652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48804</xdr:rowOff>
    </xdr:from>
    <xdr:to>
      <xdr:col>67</xdr:col>
      <xdr:colOff>101600</xdr:colOff>
      <xdr:row>59</xdr:row>
      <xdr:rowOff>150404</xdr:rowOff>
    </xdr:to>
    <xdr:sp macro="" textlink="">
      <xdr:nvSpPr>
        <xdr:cNvPr id="639" name="フローチャート: 判断 638"/>
        <xdr:cNvSpPr/>
      </xdr:nvSpPr>
      <xdr:spPr>
        <a:xfrm>
          <a:off x="12763500" y="1016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14515</xdr:rowOff>
    </xdr:from>
    <xdr:to>
      <xdr:col>85</xdr:col>
      <xdr:colOff>177800</xdr:colOff>
      <xdr:row>56</xdr:row>
      <xdr:rowOff>116115</xdr:rowOff>
    </xdr:to>
    <xdr:sp macro="" textlink="">
      <xdr:nvSpPr>
        <xdr:cNvPr id="645" name="楕円 644"/>
        <xdr:cNvSpPr/>
      </xdr:nvSpPr>
      <xdr:spPr>
        <a:xfrm>
          <a:off x="162687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37392</xdr:rowOff>
    </xdr:from>
    <xdr:ext cx="405111" cy="259045"/>
    <xdr:sp macro="" textlink="">
      <xdr:nvSpPr>
        <xdr:cNvPr id="646" name="【学校施設】&#10;有形固定資産減価償却率該当値テキスト"/>
        <xdr:cNvSpPr txBox="1"/>
      </xdr:nvSpPr>
      <xdr:spPr>
        <a:xfrm>
          <a:off x="16357600" y="946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11249</xdr:rowOff>
    </xdr:from>
    <xdr:to>
      <xdr:col>81</xdr:col>
      <xdr:colOff>101600</xdr:colOff>
      <xdr:row>56</xdr:row>
      <xdr:rowOff>112849</xdr:rowOff>
    </xdr:to>
    <xdr:sp macro="" textlink="">
      <xdr:nvSpPr>
        <xdr:cNvPr id="647" name="楕円 646"/>
        <xdr:cNvSpPr/>
      </xdr:nvSpPr>
      <xdr:spPr>
        <a:xfrm>
          <a:off x="15430500" y="96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62049</xdr:rowOff>
    </xdr:from>
    <xdr:to>
      <xdr:col>85</xdr:col>
      <xdr:colOff>127000</xdr:colOff>
      <xdr:row>56</xdr:row>
      <xdr:rowOff>65315</xdr:rowOff>
    </xdr:to>
    <xdr:cxnSp macro="">
      <xdr:nvCxnSpPr>
        <xdr:cNvPr id="648" name="直線コネクタ 647"/>
        <xdr:cNvCxnSpPr/>
      </xdr:nvCxnSpPr>
      <xdr:spPr>
        <a:xfrm>
          <a:off x="15481300" y="9663249"/>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127181</xdr:rowOff>
    </xdr:from>
    <xdr:to>
      <xdr:col>76</xdr:col>
      <xdr:colOff>165100</xdr:colOff>
      <xdr:row>56</xdr:row>
      <xdr:rowOff>57331</xdr:rowOff>
    </xdr:to>
    <xdr:sp macro="" textlink="">
      <xdr:nvSpPr>
        <xdr:cNvPr id="649" name="楕円 648"/>
        <xdr:cNvSpPr/>
      </xdr:nvSpPr>
      <xdr:spPr>
        <a:xfrm>
          <a:off x="145415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6531</xdr:rowOff>
    </xdr:from>
    <xdr:to>
      <xdr:col>81</xdr:col>
      <xdr:colOff>50800</xdr:colOff>
      <xdr:row>56</xdr:row>
      <xdr:rowOff>62049</xdr:rowOff>
    </xdr:to>
    <xdr:cxnSp macro="">
      <xdr:nvCxnSpPr>
        <xdr:cNvPr id="650" name="直線コネクタ 649"/>
        <xdr:cNvCxnSpPr/>
      </xdr:nvCxnSpPr>
      <xdr:spPr>
        <a:xfrm>
          <a:off x="14592300" y="960773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58601</xdr:rowOff>
    </xdr:from>
    <xdr:to>
      <xdr:col>72</xdr:col>
      <xdr:colOff>38100</xdr:colOff>
      <xdr:row>55</xdr:row>
      <xdr:rowOff>160201</xdr:rowOff>
    </xdr:to>
    <xdr:sp macro="" textlink="">
      <xdr:nvSpPr>
        <xdr:cNvPr id="651" name="楕円 650"/>
        <xdr:cNvSpPr/>
      </xdr:nvSpPr>
      <xdr:spPr>
        <a:xfrm>
          <a:off x="13652500" y="948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109401</xdr:rowOff>
    </xdr:from>
    <xdr:to>
      <xdr:col>76</xdr:col>
      <xdr:colOff>114300</xdr:colOff>
      <xdr:row>56</xdr:row>
      <xdr:rowOff>6531</xdr:rowOff>
    </xdr:to>
    <xdr:cxnSp macro="">
      <xdr:nvCxnSpPr>
        <xdr:cNvPr id="652" name="直線コネクタ 651"/>
        <xdr:cNvCxnSpPr/>
      </xdr:nvCxnSpPr>
      <xdr:spPr>
        <a:xfrm>
          <a:off x="13703300" y="95391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156573</xdr:rowOff>
    </xdr:from>
    <xdr:to>
      <xdr:col>67</xdr:col>
      <xdr:colOff>101600</xdr:colOff>
      <xdr:row>56</xdr:row>
      <xdr:rowOff>86723</xdr:rowOff>
    </xdr:to>
    <xdr:sp macro="" textlink="">
      <xdr:nvSpPr>
        <xdr:cNvPr id="653" name="楕円 652"/>
        <xdr:cNvSpPr/>
      </xdr:nvSpPr>
      <xdr:spPr>
        <a:xfrm>
          <a:off x="12763500" y="95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109401</xdr:rowOff>
    </xdr:from>
    <xdr:to>
      <xdr:col>71</xdr:col>
      <xdr:colOff>177800</xdr:colOff>
      <xdr:row>56</xdr:row>
      <xdr:rowOff>35923</xdr:rowOff>
    </xdr:to>
    <xdr:cxnSp macro="">
      <xdr:nvCxnSpPr>
        <xdr:cNvPr id="654" name="直線コネクタ 653"/>
        <xdr:cNvCxnSpPr/>
      </xdr:nvCxnSpPr>
      <xdr:spPr>
        <a:xfrm flipV="1">
          <a:off x="12814300" y="953915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95811</xdr:rowOff>
    </xdr:from>
    <xdr:ext cx="405111" cy="259045"/>
    <xdr:sp macro="" textlink="">
      <xdr:nvSpPr>
        <xdr:cNvPr id="655" name="n_1aveValue【学校施設】&#10;有形固定資産減価償却率"/>
        <xdr:cNvSpPr txBox="1"/>
      </xdr:nvSpPr>
      <xdr:spPr>
        <a:xfrm>
          <a:off x="152660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20700</xdr:rowOff>
    </xdr:from>
    <xdr:ext cx="405111" cy="259045"/>
    <xdr:sp macro="" textlink="">
      <xdr:nvSpPr>
        <xdr:cNvPr id="656" name="n_2aveValue【学校施設】&#10;有形固定資産減価償却率"/>
        <xdr:cNvSpPr txBox="1"/>
      </xdr:nvSpPr>
      <xdr:spPr>
        <a:xfrm>
          <a:off x="143897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166024</xdr:rowOff>
    </xdr:from>
    <xdr:ext cx="405111" cy="259045"/>
    <xdr:sp macro="" textlink="">
      <xdr:nvSpPr>
        <xdr:cNvPr id="657" name="n_3aveValue【学校施設】&#10;有形固定資産減価償却率"/>
        <xdr:cNvSpPr txBox="1"/>
      </xdr:nvSpPr>
      <xdr:spPr>
        <a:xfrm>
          <a:off x="13500744" y="1011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141531</xdr:rowOff>
    </xdr:from>
    <xdr:ext cx="405111" cy="259045"/>
    <xdr:sp macro="" textlink="">
      <xdr:nvSpPr>
        <xdr:cNvPr id="658" name="n_4aveValue【学校施設】&#10;有形固定資産減価償却率"/>
        <xdr:cNvSpPr txBox="1"/>
      </xdr:nvSpPr>
      <xdr:spPr>
        <a:xfrm>
          <a:off x="126117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129376</xdr:rowOff>
    </xdr:from>
    <xdr:ext cx="405111" cy="259045"/>
    <xdr:sp macro="" textlink="">
      <xdr:nvSpPr>
        <xdr:cNvPr id="659" name="n_1mainValue【学校施設】&#10;有形固定資産減価償却率"/>
        <xdr:cNvSpPr txBox="1"/>
      </xdr:nvSpPr>
      <xdr:spPr>
        <a:xfrm>
          <a:off x="15266044" y="938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73858</xdr:rowOff>
    </xdr:from>
    <xdr:ext cx="405111" cy="259045"/>
    <xdr:sp macro="" textlink="">
      <xdr:nvSpPr>
        <xdr:cNvPr id="660" name="n_2mainValue【学校施設】&#10;有形固定資産減価償却率"/>
        <xdr:cNvSpPr txBox="1"/>
      </xdr:nvSpPr>
      <xdr:spPr>
        <a:xfrm>
          <a:off x="14389744" y="9332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5278</xdr:rowOff>
    </xdr:from>
    <xdr:ext cx="405111" cy="259045"/>
    <xdr:sp macro="" textlink="">
      <xdr:nvSpPr>
        <xdr:cNvPr id="661" name="n_3mainValue【学校施設】&#10;有形固定資産減価償却率"/>
        <xdr:cNvSpPr txBox="1"/>
      </xdr:nvSpPr>
      <xdr:spPr>
        <a:xfrm>
          <a:off x="13500744" y="926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103250</xdr:rowOff>
    </xdr:from>
    <xdr:ext cx="405111" cy="259045"/>
    <xdr:sp macro="" textlink="">
      <xdr:nvSpPr>
        <xdr:cNvPr id="662" name="n_4mainValue【学校施設】&#10;有形固定資産減価償却率"/>
        <xdr:cNvSpPr txBox="1"/>
      </xdr:nvSpPr>
      <xdr:spPr>
        <a:xfrm>
          <a:off x="12611744" y="936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4" name="直線コネクタ 6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81838</xdr:rowOff>
    </xdr:from>
    <xdr:to>
      <xdr:col>116</xdr:col>
      <xdr:colOff>62864</xdr:colOff>
      <xdr:row>64</xdr:row>
      <xdr:rowOff>60351</xdr:rowOff>
    </xdr:to>
    <xdr:cxnSp macro="">
      <xdr:nvCxnSpPr>
        <xdr:cNvPr id="685" name="直線コネクタ 684"/>
        <xdr:cNvCxnSpPr/>
      </xdr:nvCxnSpPr>
      <xdr:spPr>
        <a:xfrm flipV="1">
          <a:off x="22160864" y="9511588"/>
          <a:ext cx="0" cy="1521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64178</xdr:rowOff>
    </xdr:from>
    <xdr:ext cx="469744" cy="259045"/>
    <xdr:sp macro="" textlink="">
      <xdr:nvSpPr>
        <xdr:cNvPr id="686" name="【学校施設】&#10;一人当たり面積最小値テキスト"/>
        <xdr:cNvSpPr txBox="1"/>
      </xdr:nvSpPr>
      <xdr:spPr>
        <a:xfrm>
          <a:off x="22199600" y="110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60351</xdr:rowOff>
    </xdr:from>
    <xdr:to>
      <xdr:col>116</xdr:col>
      <xdr:colOff>152400</xdr:colOff>
      <xdr:row>64</xdr:row>
      <xdr:rowOff>60351</xdr:rowOff>
    </xdr:to>
    <xdr:cxnSp macro="">
      <xdr:nvCxnSpPr>
        <xdr:cNvPr id="687" name="直線コネクタ 686"/>
        <xdr:cNvCxnSpPr/>
      </xdr:nvCxnSpPr>
      <xdr:spPr>
        <a:xfrm>
          <a:off x="22072600" y="110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28515</xdr:rowOff>
    </xdr:from>
    <xdr:ext cx="469744" cy="259045"/>
    <xdr:sp macro="" textlink="">
      <xdr:nvSpPr>
        <xdr:cNvPr id="688" name="【学校施設】&#10;一人当たり面積最大値テキスト"/>
        <xdr:cNvSpPr txBox="1"/>
      </xdr:nvSpPr>
      <xdr:spPr>
        <a:xfrm>
          <a:off x="22199600" y="92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81838</xdr:rowOff>
    </xdr:from>
    <xdr:to>
      <xdr:col>116</xdr:col>
      <xdr:colOff>152400</xdr:colOff>
      <xdr:row>55</xdr:row>
      <xdr:rowOff>81838</xdr:rowOff>
    </xdr:to>
    <xdr:cxnSp macro="">
      <xdr:nvCxnSpPr>
        <xdr:cNvPr id="689" name="直線コネクタ 688"/>
        <xdr:cNvCxnSpPr/>
      </xdr:nvCxnSpPr>
      <xdr:spPr>
        <a:xfrm>
          <a:off x="22072600" y="9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137024</xdr:rowOff>
    </xdr:from>
    <xdr:ext cx="469744" cy="259045"/>
    <xdr:sp macro="" textlink="">
      <xdr:nvSpPr>
        <xdr:cNvPr id="690" name="【学校施設】&#10;一人当たり面積平均値テキスト"/>
        <xdr:cNvSpPr txBox="1"/>
      </xdr:nvSpPr>
      <xdr:spPr>
        <a:xfrm>
          <a:off x="22199600" y="10424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158597</xdr:rowOff>
    </xdr:from>
    <xdr:to>
      <xdr:col>116</xdr:col>
      <xdr:colOff>114300</xdr:colOff>
      <xdr:row>61</xdr:row>
      <xdr:rowOff>88747</xdr:rowOff>
    </xdr:to>
    <xdr:sp macro="" textlink="">
      <xdr:nvSpPr>
        <xdr:cNvPr id="691" name="フローチャート: 判断 690"/>
        <xdr:cNvSpPr/>
      </xdr:nvSpPr>
      <xdr:spPr>
        <a:xfrm>
          <a:off x="22110700" y="1044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17323</xdr:rowOff>
    </xdr:from>
    <xdr:to>
      <xdr:col>112</xdr:col>
      <xdr:colOff>38100</xdr:colOff>
      <xdr:row>61</xdr:row>
      <xdr:rowOff>118923</xdr:rowOff>
    </xdr:to>
    <xdr:sp macro="" textlink="">
      <xdr:nvSpPr>
        <xdr:cNvPr id="692" name="フローチャート: 判断 691"/>
        <xdr:cNvSpPr/>
      </xdr:nvSpPr>
      <xdr:spPr>
        <a:xfrm>
          <a:off x="21272500" y="1047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36068</xdr:rowOff>
    </xdr:from>
    <xdr:to>
      <xdr:col>107</xdr:col>
      <xdr:colOff>101600</xdr:colOff>
      <xdr:row>60</xdr:row>
      <xdr:rowOff>137668</xdr:rowOff>
    </xdr:to>
    <xdr:sp macro="" textlink="">
      <xdr:nvSpPr>
        <xdr:cNvPr id="693" name="フローチャート: 判断 692"/>
        <xdr:cNvSpPr/>
      </xdr:nvSpPr>
      <xdr:spPr>
        <a:xfrm>
          <a:off x="20383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694" name="フローチャート: 判断 693"/>
        <xdr:cNvSpPr/>
      </xdr:nvSpPr>
      <xdr:spPr>
        <a:xfrm>
          <a:off x="19494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51613</xdr:rowOff>
    </xdr:from>
    <xdr:to>
      <xdr:col>98</xdr:col>
      <xdr:colOff>38100</xdr:colOff>
      <xdr:row>62</xdr:row>
      <xdr:rowOff>153213</xdr:rowOff>
    </xdr:to>
    <xdr:sp macro="" textlink="">
      <xdr:nvSpPr>
        <xdr:cNvPr id="695" name="フローチャート: 判断 694"/>
        <xdr:cNvSpPr/>
      </xdr:nvSpPr>
      <xdr:spPr>
        <a:xfrm>
          <a:off x="18605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31038</xdr:rowOff>
    </xdr:from>
    <xdr:to>
      <xdr:col>116</xdr:col>
      <xdr:colOff>114300</xdr:colOff>
      <xdr:row>55</xdr:row>
      <xdr:rowOff>132638</xdr:rowOff>
    </xdr:to>
    <xdr:sp macro="" textlink="">
      <xdr:nvSpPr>
        <xdr:cNvPr id="701" name="楕円 700"/>
        <xdr:cNvSpPr/>
      </xdr:nvSpPr>
      <xdr:spPr>
        <a:xfrm>
          <a:off x="22110700" y="94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155515</xdr:rowOff>
    </xdr:from>
    <xdr:ext cx="469744" cy="259045"/>
    <xdr:sp macro="" textlink="">
      <xdr:nvSpPr>
        <xdr:cNvPr id="702" name="【学校施設】&#10;一人当たり面積該当値テキスト"/>
        <xdr:cNvSpPr txBox="1"/>
      </xdr:nvSpPr>
      <xdr:spPr>
        <a:xfrm>
          <a:off x="22199600" y="941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113335</xdr:rowOff>
    </xdr:from>
    <xdr:to>
      <xdr:col>112</xdr:col>
      <xdr:colOff>38100</xdr:colOff>
      <xdr:row>56</xdr:row>
      <xdr:rowOff>43485</xdr:rowOff>
    </xdr:to>
    <xdr:sp macro="" textlink="">
      <xdr:nvSpPr>
        <xdr:cNvPr id="703" name="楕円 702"/>
        <xdr:cNvSpPr/>
      </xdr:nvSpPr>
      <xdr:spPr>
        <a:xfrm>
          <a:off x="21272500" y="95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81838</xdr:rowOff>
    </xdr:from>
    <xdr:to>
      <xdr:col>116</xdr:col>
      <xdr:colOff>63500</xdr:colOff>
      <xdr:row>55</xdr:row>
      <xdr:rowOff>164135</xdr:rowOff>
    </xdr:to>
    <xdr:cxnSp macro="">
      <xdr:nvCxnSpPr>
        <xdr:cNvPr id="704" name="直線コネクタ 703"/>
        <xdr:cNvCxnSpPr/>
      </xdr:nvCxnSpPr>
      <xdr:spPr>
        <a:xfrm flipV="1">
          <a:off x="21323300" y="9511588"/>
          <a:ext cx="838200" cy="8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162713</xdr:rowOff>
    </xdr:from>
    <xdr:to>
      <xdr:col>107</xdr:col>
      <xdr:colOff>101600</xdr:colOff>
      <xdr:row>56</xdr:row>
      <xdr:rowOff>92863</xdr:rowOff>
    </xdr:to>
    <xdr:sp macro="" textlink="">
      <xdr:nvSpPr>
        <xdr:cNvPr id="705" name="楕円 704"/>
        <xdr:cNvSpPr/>
      </xdr:nvSpPr>
      <xdr:spPr>
        <a:xfrm>
          <a:off x="20383500" y="959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164135</xdr:rowOff>
    </xdr:from>
    <xdr:to>
      <xdr:col>111</xdr:col>
      <xdr:colOff>177800</xdr:colOff>
      <xdr:row>56</xdr:row>
      <xdr:rowOff>42063</xdr:rowOff>
    </xdr:to>
    <xdr:cxnSp macro="">
      <xdr:nvCxnSpPr>
        <xdr:cNvPr id="706" name="直線コネクタ 705"/>
        <xdr:cNvCxnSpPr/>
      </xdr:nvCxnSpPr>
      <xdr:spPr>
        <a:xfrm flipV="1">
          <a:off x="20434300" y="9593885"/>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58014</xdr:rowOff>
    </xdr:from>
    <xdr:to>
      <xdr:col>102</xdr:col>
      <xdr:colOff>165100</xdr:colOff>
      <xdr:row>56</xdr:row>
      <xdr:rowOff>159614</xdr:rowOff>
    </xdr:to>
    <xdr:sp macro="" textlink="">
      <xdr:nvSpPr>
        <xdr:cNvPr id="707" name="楕円 706"/>
        <xdr:cNvSpPr/>
      </xdr:nvSpPr>
      <xdr:spPr>
        <a:xfrm>
          <a:off x="19494500" y="96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42063</xdr:rowOff>
    </xdr:from>
    <xdr:to>
      <xdr:col>107</xdr:col>
      <xdr:colOff>50800</xdr:colOff>
      <xdr:row>56</xdr:row>
      <xdr:rowOff>108814</xdr:rowOff>
    </xdr:to>
    <xdr:cxnSp macro="">
      <xdr:nvCxnSpPr>
        <xdr:cNvPr id="708" name="直線コネクタ 707"/>
        <xdr:cNvCxnSpPr/>
      </xdr:nvCxnSpPr>
      <xdr:spPr>
        <a:xfrm flipV="1">
          <a:off x="19545300" y="9643263"/>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115621</xdr:rowOff>
    </xdr:from>
    <xdr:to>
      <xdr:col>98</xdr:col>
      <xdr:colOff>38100</xdr:colOff>
      <xdr:row>57</xdr:row>
      <xdr:rowOff>45771</xdr:rowOff>
    </xdr:to>
    <xdr:sp macro="" textlink="">
      <xdr:nvSpPr>
        <xdr:cNvPr id="709" name="楕円 708"/>
        <xdr:cNvSpPr/>
      </xdr:nvSpPr>
      <xdr:spPr>
        <a:xfrm>
          <a:off x="18605500" y="97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108814</xdr:rowOff>
    </xdr:from>
    <xdr:to>
      <xdr:col>102</xdr:col>
      <xdr:colOff>114300</xdr:colOff>
      <xdr:row>56</xdr:row>
      <xdr:rowOff>166421</xdr:rowOff>
    </xdr:to>
    <xdr:cxnSp macro="">
      <xdr:nvCxnSpPr>
        <xdr:cNvPr id="710" name="直線コネクタ 709"/>
        <xdr:cNvCxnSpPr/>
      </xdr:nvCxnSpPr>
      <xdr:spPr>
        <a:xfrm flipV="1">
          <a:off x="18656300" y="9710014"/>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110050</xdr:rowOff>
    </xdr:from>
    <xdr:ext cx="469744" cy="259045"/>
    <xdr:sp macro="" textlink="">
      <xdr:nvSpPr>
        <xdr:cNvPr id="711" name="n_1aveValue【学校施設】&#10;一人当たり面積"/>
        <xdr:cNvSpPr txBox="1"/>
      </xdr:nvSpPr>
      <xdr:spPr>
        <a:xfrm>
          <a:off x="21075727" y="1056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128795</xdr:rowOff>
    </xdr:from>
    <xdr:ext cx="469744" cy="259045"/>
    <xdr:sp macro="" textlink="">
      <xdr:nvSpPr>
        <xdr:cNvPr id="712" name="n_2aveValue【学校施設】&#10;一人当たり面積"/>
        <xdr:cNvSpPr txBox="1"/>
      </xdr:nvSpPr>
      <xdr:spPr>
        <a:xfrm>
          <a:off x="20199427" y="1041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40098</xdr:rowOff>
    </xdr:from>
    <xdr:ext cx="469744" cy="259045"/>
    <xdr:sp macro="" textlink="">
      <xdr:nvSpPr>
        <xdr:cNvPr id="713" name="n_3aveValue【学校施設】&#10;一人当たり面積"/>
        <xdr:cNvSpPr txBox="1"/>
      </xdr:nvSpPr>
      <xdr:spPr>
        <a:xfrm>
          <a:off x="19310427" y="1066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144340</xdr:rowOff>
    </xdr:from>
    <xdr:ext cx="469744" cy="259045"/>
    <xdr:sp macro="" textlink="">
      <xdr:nvSpPr>
        <xdr:cNvPr id="714" name="n_4aveValue【学校施設】&#10;一人当たり面積"/>
        <xdr:cNvSpPr txBox="1"/>
      </xdr:nvSpPr>
      <xdr:spPr>
        <a:xfrm>
          <a:off x="18421427" y="107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60012</xdr:rowOff>
    </xdr:from>
    <xdr:ext cx="469744" cy="259045"/>
    <xdr:sp macro="" textlink="">
      <xdr:nvSpPr>
        <xdr:cNvPr id="715" name="n_1mainValue【学校施設】&#10;一人当たり面積"/>
        <xdr:cNvSpPr txBox="1"/>
      </xdr:nvSpPr>
      <xdr:spPr>
        <a:xfrm>
          <a:off x="21075727" y="931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109390</xdr:rowOff>
    </xdr:from>
    <xdr:ext cx="469744" cy="259045"/>
    <xdr:sp macro="" textlink="">
      <xdr:nvSpPr>
        <xdr:cNvPr id="716" name="n_2mainValue【学校施設】&#10;一人当たり面積"/>
        <xdr:cNvSpPr txBox="1"/>
      </xdr:nvSpPr>
      <xdr:spPr>
        <a:xfrm>
          <a:off x="20199427" y="936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4691</xdr:rowOff>
    </xdr:from>
    <xdr:ext cx="469744" cy="259045"/>
    <xdr:sp macro="" textlink="">
      <xdr:nvSpPr>
        <xdr:cNvPr id="717" name="n_3mainValue【学校施設】&#10;一人当たり面積"/>
        <xdr:cNvSpPr txBox="1"/>
      </xdr:nvSpPr>
      <xdr:spPr>
        <a:xfrm>
          <a:off x="19310427" y="943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62298</xdr:rowOff>
    </xdr:from>
    <xdr:ext cx="469744" cy="259045"/>
    <xdr:sp macro="" textlink="">
      <xdr:nvSpPr>
        <xdr:cNvPr id="718" name="n_4mainValue【学校施設】&#10;一人当たり面積"/>
        <xdr:cNvSpPr txBox="1"/>
      </xdr:nvSpPr>
      <xdr:spPr>
        <a:xfrm>
          <a:off x="18421427" y="949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9" name="テキスト ボックス 7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9525</xdr:rowOff>
    </xdr:from>
    <xdr:to>
      <xdr:col>85</xdr:col>
      <xdr:colOff>126364</xdr:colOff>
      <xdr:row>86</xdr:row>
      <xdr:rowOff>114300</xdr:rowOff>
    </xdr:to>
    <xdr:cxnSp macro="">
      <xdr:nvCxnSpPr>
        <xdr:cNvPr id="743" name="直線コネクタ 742"/>
        <xdr:cNvCxnSpPr/>
      </xdr:nvCxnSpPr>
      <xdr:spPr>
        <a:xfrm flipV="1">
          <a:off x="16318864"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4"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5" name="直線コネクタ 74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127652</xdr:rowOff>
    </xdr:from>
    <xdr:ext cx="405111" cy="259045"/>
    <xdr:sp macro="" textlink="">
      <xdr:nvSpPr>
        <xdr:cNvPr id="746" name="【児童館】&#10;有形固定資産減価償却率最大値テキスト"/>
        <xdr:cNvSpPr txBox="1"/>
      </xdr:nvSpPr>
      <xdr:spPr>
        <a:xfrm>
          <a:off x="16357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9525</xdr:rowOff>
    </xdr:from>
    <xdr:to>
      <xdr:col>86</xdr:col>
      <xdr:colOff>25400</xdr:colOff>
      <xdr:row>78</xdr:row>
      <xdr:rowOff>9525</xdr:rowOff>
    </xdr:to>
    <xdr:cxnSp macro="">
      <xdr:nvCxnSpPr>
        <xdr:cNvPr id="747" name="直線コネクタ 746"/>
        <xdr:cNvCxnSpPr/>
      </xdr:nvCxnSpPr>
      <xdr:spPr>
        <a:xfrm>
          <a:off x="16230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123841</xdr:rowOff>
    </xdr:from>
    <xdr:ext cx="405111" cy="259045"/>
    <xdr:sp macro="" textlink="">
      <xdr:nvSpPr>
        <xdr:cNvPr id="748" name="【児童館】&#10;有形固定資産減価償却率平均値テキスト"/>
        <xdr:cNvSpPr txBox="1"/>
      </xdr:nvSpPr>
      <xdr:spPr>
        <a:xfrm>
          <a:off x="16357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749" name="フローチャート: 判断 748"/>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141605</xdr:rowOff>
    </xdr:from>
    <xdr:to>
      <xdr:col>81</xdr:col>
      <xdr:colOff>101600</xdr:colOff>
      <xdr:row>82</xdr:row>
      <xdr:rowOff>71755</xdr:rowOff>
    </xdr:to>
    <xdr:sp macro="" textlink="">
      <xdr:nvSpPr>
        <xdr:cNvPr id="750" name="フローチャート: 判断 749"/>
        <xdr:cNvSpPr/>
      </xdr:nvSpPr>
      <xdr:spPr>
        <a:xfrm>
          <a:off x="15430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116839</xdr:rowOff>
    </xdr:from>
    <xdr:to>
      <xdr:col>76</xdr:col>
      <xdr:colOff>165100</xdr:colOff>
      <xdr:row>82</xdr:row>
      <xdr:rowOff>46989</xdr:rowOff>
    </xdr:to>
    <xdr:sp macro="" textlink="">
      <xdr:nvSpPr>
        <xdr:cNvPr id="751" name="フローチャート: 判断 750"/>
        <xdr:cNvSpPr/>
      </xdr:nvSpPr>
      <xdr:spPr>
        <a:xfrm>
          <a:off x="14541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76836</xdr:rowOff>
    </xdr:from>
    <xdr:to>
      <xdr:col>72</xdr:col>
      <xdr:colOff>38100</xdr:colOff>
      <xdr:row>82</xdr:row>
      <xdr:rowOff>6986</xdr:rowOff>
    </xdr:to>
    <xdr:sp macro="" textlink="">
      <xdr:nvSpPr>
        <xdr:cNvPr id="752" name="フローチャート: 判断 751"/>
        <xdr:cNvSpPr/>
      </xdr:nvSpPr>
      <xdr:spPr>
        <a:xfrm>
          <a:off x="13652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44450</xdr:rowOff>
    </xdr:from>
    <xdr:to>
      <xdr:col>67</xdr:col>
      <xdr:colOff>101600</xdr:colOff>
      <xdr:row>79</xdr:row>
      <xdr:rowOff>146050</xdr:rowOff>
    </xdr:to>
    <xdr:sp macro="" textlink="">
      <xdr:nvSpPr>
        <xdr:cNvPr id="753" name="フローチャート: 判断 752"/>
        <xdr:cNvSpPr/>
      </xdr:nvSpPr>
      <xdr:spPr>
        <a:xfrm>
          <a:off x="127635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80</xdr:row>
      <xdr:rowOff>151130</xdr:rowOff>
    </xdr:from>
    <xdr:to>
      <xdr:col>67</xdr:col>
      <xdr:colOff>101600</xdr:colOff>
      <xdr:row>81</xdr:row>
      <xdr:rowOff>81280</xdr:rowOff>
    </xdr:to>
    <xdr:sp macro="" textlink="">
      <xdr:nvSpPr>
        <xdr:cNvPr id="759" name="楕円 758"/>
        <xdr:cNvSpPr/>
      </xdr:nvSpPr>
      <xdr:spPr>
        <a:xfrm>
          <a:off x="12763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88282</xdr:rowOff>
    </xdr:from>
    <xdr:ext cx="405111" cy="259045"/>
    <xdr:sp macro="" textlink="">
      <xdr:nvSpPr>
        <xdr:cNvPr id="760" name="n_1aveValue【児童館】&#10;有形固定資産減価償却率"/>
        <xdr:cNvSpPr txBox="1"/>
      </xdr:nvSpPr>
      <xdr:spPr>
        <a:xfrm>
          <a:off x="15266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63516</xdr:rowOff>
    </xdr:from>
    <xdr:ext cx="405111" cy="259045"/>
    <xdr:sp macro="" textlink="">
      <xdr:nvSpPr>
        <xdr:cNvPr id="761" name="n_2aveValue【児童館】&#10;有形固定資産減価償却率"/>
        <xdr:cNvSpPr txBox="1"/>
      </xdr:nvSpPr>
      <xdr:spPr>
        <a:xfrm>
          <a:off x="14389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23513</xdr:rowOff>
    </xdr:from>
    <xdr:ext cx="405111" cy="259045"/>
    <xdr:sp macro="" textlink="">
      <xdr:nvSpPr>
        <xdr:cNvPr id="762" name="n_3aveValue【児童館】&#10;有形固定資産減価償却率"/>
        <xdr:cNvSpPr txBox="1"/>
      </xdr:nvSpPr>
      <xdr:spPr>
        <a:xfrm>
          <a:off x="13500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162577</xdr:rowOff>
    </xdr:from>
    <xdr:ext cx="405111" cy="259045"/>
    <xdr:sp macro="" textlink="">
      <xdr:nvSpPr>
        <xdr:cNvPr id="763" name="n_4aveValue【児童館】&#10;有形固定資産減価償却率"/>
        <xdr:cNvSpPr txBox="1"/>
      </xdr:nvSpPr>
      <xdr:spPr>
        <a:xfrm>
          <a:off x="12611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72407</xdr:rowOff>
    </xdr:from>
    <xdr:ext cx="405111" cy="259045"/>
    <xdr:sp macro="" textlink="">
      <xdr:nvSpPr>
        <xdr:cNvPr id="764" name="n_4mainValue【児童館】&#10;有形固定資産減価償却率"/>
        <xdr:cNvSpPr txBox="1"/>
      </xdr:nvSpPr>
      <xdr:spPr>
        <a:xfrm>
          <a:off x="12611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5" name="正方形/長方形 7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6" name="正方形/長方形 7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7" name="正方形/長方形 7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8" name="正方形/長方形 7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9" name="正方形/長方形 7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0" name="正方形/長方形 7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1" name="正方形/長方形 7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2" name="正方形/長方形 7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3" name="テキスト ボックス 7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4" name="直線コネクタ 7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5" name="直線コネクタ 77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6" name="テキスト ボックス 77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7" name="直線コネクタ 77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8" name="テキスト ボックス 77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9" name="直線コネクタ 77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0" name="テキスト ボックス 77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1" name="直線コネクタ 78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2" name="テキスト ボックス 78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3" name="直線コネクタ 7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4" name="テキスト ボックス 7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xdr:rowOff>
    </xdr:from>
    <xdr:to>
      <xdr:col>116</xdr:col>
      <xdr:colOff>62864</xdr:colOff>
      <xdr:row>86</xdr:row>
      <xdr:rowOff>1524</xdr:rowOff>
    </xdr:to>
    <xdr:cxnSp macro="">
      <xdr:nvCxnSpPr>
        <xdr:cNvPr id="786" name="直線コネクタ 785"/>
        <xdr:cNvCxnSpPr/>
      </xdr:nvCxnSpPr>
      <xdr:spPr>
        <a:xfrm flipV="1">
          <a:off x="22160864" y="1337462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787" name="【児童館】&#10;一人当たり面積最小値テキスト"/>
        <xdr:cNvSpPr txBox="1"/>
      </xdr:nvSpPr>
      <xdr:spPr>
        <a:xfrm>
          <a:off x="22199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788" name="直線コネクタ 787"/>
        <xdr:cNvCxnSpPr/>
      </xdr:nvCxnSpPr>
      <xdr:spPr>
        <a:xfrm>
          <a:off x="22072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119651</xdr:rowOff>
    </xdr:from>
    <xdr:ext cx="469744" cy="259045"/>
    <xdr:sp macro="" textlink="">
      <xdr:nvSpPr>
        <xdr:cNvPr id="789" name="【児童館】&#10;一人当たり面積最大値テキスト"/>
        <xdr:cNvSpPr txBox="1"/>
      </xdr:nvSpPr>
      <xdr:spPr>
        <a:xfrm>
          <a:off x="22199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xdr:rowOff>
    </xdr:from>
    <xdr:to>
      <xdr:col>116</xdr:col>
      <xdr:colOff>152400</xdr:colOff>
      <xdr:row>78</xdr:row>
      <xdr:rowOff>1524</xdr:rowOff>
    </xdr:to>
    <xdr:cxnSp macro="">
      <xdr:nvCxnSpPr>
        <xdr:cNvPr id="790" name="直線コネクタ 789"/>
        <xdr:cNvCxnSpPr/>
      </xdr:nvCxnSpPr>
      <xdr:spPr>
        <a:xfrm>
          <a:off x="22072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791" name="【児童館】&#10;一人当たり面積平均値テキスト"/>
        <xdr:cNvSpPr txBox="1"/>
      </xdr:nvSpPr>
      <xdr:spPr>
        <a:xfrm>
          <a:off x="221996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792" name="フローチャート: 判断 791"/>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145035</xdr:rowOff>
    </xdr:from>
    <xdr:to>
      <xdr:col>112</xdr:col>
      <xdr:colOff>38100</xdr:colOff>
      <xdr:row>84</xdr:row>
      <xdr:rowOff>75185</xdr:rowOff>
    </xdr:to>
    <xdr:sp macro="" textlink="">
      <xdr:nvSpPr>
        <xdr:cNvPr id="793" name="フローチャート: 判断 792"/>
        <xdr:cNvSpPr/>
      </xdr:nvSpPr>
      <xdr:spPr>
        <a:xfrm>
          <a:off x="21272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126746</xdr:rowOff>
    </xdr:from>
    <xdr:to>
      <xdr:col>107</xdr:col>
      <xdr:colOff>101600</xdr:colOff>
      <xdr:row>84</xdr:row>
      <xdr:rowOff>56896</xdr:rowOff>
    </xdr:to>
    <xdr:sp macro="" textlink="">
      <xdr:nvSpPr>
        <xdr:cNvPr id="794" name="フローチャート: 判断 793"/>
        <xdr:cNvSpPr/>
      </xdr:nvSpPr>
      <xdr:spPr>
        <a:xfrm>
          <a:off x="20383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95" name="フローチャート: 判断 794"/>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1015</xdr:rowOff>
    </xdr:from>
    <xdr:to>
      <xdr:col>98</xdr:col>
      <xdr:colOff>38100</xdr:colOff>
      <xdr:row>84</xdr:row>
      <xdr:rowOff>102615</xdr:rowOff>
    </xdr:to>
    <xdr:sp macro="" textlink="">
      <xdr:nvSpPr>
        <xdr:cNvPr id="796" name="フローチャート: 判断 795"/>
        <xdr:cNvSpPr/>
      </xdr:nvSpPr>
      <xdr:spPr>
        <a:xfrm>
          <a:off x="18605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7" name="テキスト ボックス 7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8" name="テキスト ボックス 7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9" name="テキスト ボックス 7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0" name="テキスト ボックス 7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1" name="テキスト ボックス 8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94742</xdr:rowOff>
    </xdr:from>
    <xdr:to>
      <xdr:col>98</xdr:col>
      <xdr:colOff>38100</xdr:colOff>
      <xdr:row>86</xdr:row>
      <xdr:rowOff>24892</xdr:rowOff>
    </xdr:to>
    <xdr:sp macro="" textlink="">
      <xdr:nvSpPr>
        <xdr:cNvPr id="802" name="楕円 801"/>
        <xdr:cNvSpPr/>
      </xdr:nvSpPr>
      <xdr:spPr>
        <a:xfrm>
          <a:off x="18605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91712</xdr:rowOff>
    </xdr:from>
    <xdr:ext cx="469744" cy="259045"/>
    <xdr:sp macro="" textlink="">
      <xdr:nvSpPr>
        <xdr:cNvPr id="803" name="n_1aveValue【児童館】&#10;一人当たり面積"/>
        <xdr:cNvSpPr txBox="1"/>
      </xdr:nvSpPr>
      <xdr:spPr>
        <a:xfrm>
          <a:off x="21075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73423</xdr:rowOff>
    </xdr:from>
    <xdr:ext cx="469744" cy="259045"/>
    <xdr:sp macro="" textlink="">
      <xdr:nvSpPr>
        <xdr:cNvPr id="804" name="n_2aveValue【児童館】&#10;一人当たり面積"/>
        <xdr:cNvSpPr txBox="1"/>
      </xdr:nvSpPr>
      <xdr:spPr>
        <a:xfrm>
          <a:off x="20199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805" name="n_3aveValue【児童館】&#10;一人当たり面積"/>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119142</xdr:rowOff>
    </xdr:from>
    <xdr:ext cx="469744" cy="259045"/>
    <xdr:sp macro="" textlink="">
      <xdr:nvSpPr>
        <xdr:cNvPr id="806" name="n_4aveValue【児童館】&#10;一人当たり面積"/>
        <xdr:cNvSpPr txBox="1"/>
      </xdr:nvSpPr>
      <xdr:spPr>
        <a:xfrm>
          <a:off x="18421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16019</xdr:rowOff>
    </xdr:from>
    <xdr:ext cx="469744" cy="259045"/>
    <xdr:sp macro="" textlink="">
      <xdr:nvSpPr>
        <xdr:cNvPr id="807" name="n_4mainValue【児童館】&#10;一人当たり面積"/>
        <xdr:cNvSpPr txBox="1"/>
      </xdr:nvSpPr>
      <xdr:spPr>
        <a:xfrm>
          <a:off x="18421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8" name="正方形/長方形 8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9" name="正方形/長方形 8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0" name="正方形/長方形 8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1" name="正方形/長方形 8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2" name="正方形/長方形 8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3" name="正方形/長方形 8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4" name="正方形/長方形 8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5" name="正方形/長方形 8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6" name="テキスト ボックス 8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7" name="直線コネクタ 8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8" name="テキスト ボックス 8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19" name="直線コネクタ 81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20" name="テキスト ボックス 819"/>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21" name="直線コネクタ 82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22" name="テキスト ボックス 82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23" name="直線コネクタ 82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24" name="テキスト ボックス 82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25" name="直線コネクタ 82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26" name="テキスト ボックス 82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7" name="直線コネクタ 8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28" name="テキスト ボックス 82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153924</xdr:rowOff>
    </xdr:from>
    <xdr:to>
      <xdr:col>85</xdr:col>
      <xdr:colOff>126364</xdr:colOff>
      <xdr:row>108</xdr:row>
      <xdr:rowOff>76200</xdr:rowOff>
    </xdr:to>
    <xdr:cxnSp macro="">
      <xdr:nvCxnSpPr>
        <xdr:cNvPr id="830" name="直線コネクタ 829"/>
        <xdr:cNvCxnSpPr/>
      </xdr:nvCxnSpPr>
      <xdr:spPr>
        <a:xfrm flipV="1">
          <a:off x="16318864" y="1712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831"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832" name="直線コネクタ 831"/>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100601</xdr:rowOff>
    </xdr:from>
    <xdr:ext cx="405111" cy="259045"/>
    <xdr:sp macro="" textlink="">
      <xdr:nvSpPr>
        <xdr:cNvPr id="833" name="【公民館】&#10;有形固定資産減価償却率最大値テキスト"/>
        <xdr:cNvSpPr txBox="1"/>
      </xdr:nvSpPr>
      <xdr:spPr>
        <a:xfrm>
          <a:off x="16357600" y="1690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153924</xdr:rowOff>
    </xdr:from>
    <xdr:to>
      <xdr:col>86</xdr:col>
      <xdr:colOff>25400</xdr:colOff>
      <xdr:row>99</xdr:row>
      <xdr:rowOff>153924</xdr:rowOff>
    </xdr:to>
    <xdr:cxnSp macro="">
      <xdr:nvCxnSpPr>
        <xdr:cNvPr id="834" name="直線コネクタ 833"/>
        <xdr:cNvCxnSpPr/>
      </xdr:nvCxnSpPr>
      <xdr:spPr>
        <a:xfrm>
          <a:off x="16230600" y="1712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39133</xdr:rowOff>
    </xdr:from>
    <xdr:ext cx="405111" cy="259045"/>
    <xdr:sp macro="" textlink="">
      <xdr:nvSpPr>
        <xdr:cNvPr id="835" name="【公民館】&#10;有形固定資産減価償却率平均値テキスト"/>
        <xdr:cNvSpPr txBox="1"/>
      </xdr:nvSpPr>
      <xdr:spPr>
        <a:xfrm>
          <a:off x="16357600" y="1769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836" name="フローチャート: 判断 835"/>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141987</xdr:rowOff>
    </xdr:from>
    <xdr:to>
      <xdr:col>81</xdr:col>
      <xdr:colOff>101600</xdr:colOff>
      <xdr:row>104</xdr:row>
      <xdr:rowOff>72137</xdr:rowOff>
    </xdr:to>
    <xdr:sp macro="" textlink="">
      <xdr:nvSpPr>
        <xdr:cNvPr id="837" name="フローチャート: 判断 836"/>
        <xdr:cNvSpPr/>
      </xdr:nvSpPr>
      <xdr:spPr>
        <a:xfrm>
          <a:off x="15430500" y="178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135128</xdr:rowOff>
    </xdr:from>
    <xdr:to>
      <xdr:col>76</xdr:col>
      <xdr:colOff>165100</xdr:colOff>
      <xdr:row>104</xdr:row>
      <xdr:rowOff>65278</xdr:rowOff>
    </xdr:to>
    <xdr:sp macro="" textlink="">
      <xdr:nvSpPr>
        <xdr:cNvPr id="838" name="フローチャート: 判断 837"/>
        <xdr:cNvSpPr/>
      </xdr:nvSpPr>
      <xdr:spPr>
        <a:xfrm>
          <a:off x="14541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52832</xdr:rowOff>
    </xdr:from>
    <xdr:to>
      <xdr:col>72</xdr:col>
      <xdr:colOff>38100</xdr:colOff>
      <xdr:row>103</xdr:row>
      <xdr:rowOff>154432</xdr:rowOff>
    </xdr:to>
    <xdr:sp macro="" textlink="">
      <xdr:nvSpPr>
        <xdr:cNvPr id="839" name="フローチャート: 判断 838"/>
        <xdr:cNvSpPr/>
      </xdr:nvSpPr>
      <xdr:spPr>
        <a:xfrm>
          <a:off x="13652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98552</xdr:rowOff>
    </xdr:from>
    <xdr:to>
      <xdr:col>67</xdr:col>
      <xdr:colOff>101600</xdr:colOff>
      <xdr:row>104</xdr:row>
      <xdr:rowOff>28702</xdr:rowOff>
    </xdr:to>
    <xdr:sp macro="" textlink="">
      <xdr:nvSpPr>
        <xdr:cNvPr id="840" name="フローチャート: 判断 839"/>
        <xdr:cNvSpPr/>
      </xdr:nvSpPr>
      <xdr:spPr>
        <a:xfrm>
          <a:off x="12763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1" name="テキスト ボックス 8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2" name="テキスト ボックス 8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3" name="テキスト ボックス 8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4" name="テキスト ボックス 8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5" name="テキスト ボックス 8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123698</xdr:rowOff>
    </xdr:from>
    <xdr:to>
      <xdr:col>85</xdr:col>
      <xdr:colOff>177800</xdr:colOff>
      <xdr:row>105</xdr:row>
      <xdr:rowOff>53848</xdr:rowOff>
    </xdr:to>
    <xdr:sp macro="" textlink="">
      <xdr:nvSpPr>
        <xdr:cNvPr id="846" name="楕円 845"/>
        <xdr:cNvSpPr/>
      </xdr:nvSpPr>
      <xdr:spPr>
        <a:xfrm>
          <a:off x="16268700" y="179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102125</xdr:rowOff>
    </xdr:from>
    <xdr:ext cx="405111" cy="259045"/>
    <xdr:sp macro="" textlink="">
      <xdr:nvSpPr>
        <xdr:cNvPr id="847" name="【公民館】&#10;有形固定資産減価償却率該当値テキスト"/>
        <xdr:cNvSpPr txBox="1"/>
      </xdr:nvSpPr>
      <xdr:spPr>
        <a:xfrm>
          <a:off x="16357600" y="1793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89408</xdr:rowOff>
    </xdr:from>
    <xdr:to>
      <xdr:col>81</xdr:col>
      <xdr:colOff>101600</xdr:colOff>
      <xdr:row>105</xdr:row>
      <xdr:rowOff>19558</xdr:rowOff>
    </xdr:to>
    <xdr:sp macro="" textlink="">
      <xdr:nvSpPr>
        <xdr:cNvPr id="848" name="楕円 847"/>
        <xdr:cNvSpPr/>
      </xdr:nvSpPr>
      <xdr:spPr>
        <a:xfrm>
          <a:off x="15430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140208</xdr:rowOff>
    </xdr:from>
    <xdr:to>
      <xdr:col>85</xdr:col>
      <xdr:colOff>127000</xdr:colOff>
      <xdr:row>105</xdr:row>
      <xdr:rowOff>3048</xdr:rowOff>
    </xdr:to>
    <xdr:cxnSp macro="">
      <xdr:nvCxnSpPr>
        <xdr:cNvPr id="849" name="直線コネクタ 848"/>
        <xdr:cNvCxnSpPr/>
      </xdr:nvCxnSpPr>
      <xdr:spPr>
        <a:xfrm>
          <a:off x="15481300" y="1797100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50546</xdr:rowOff>
    </xdr:from>
    <xdr:to>
      <xdr:col>76</xdr:col>
      <xdr:colOff>165100</xdr:colOff>
      <xdr:row>104</xdr:row>
      <xdr:rowOff>152146</xdr:rowOff>
    </xdr:to>
    <xdr:sp macro="" textlink="">
      <xdr:nvSpPr>
        <xdr:cNvPr id="850" name="楕円 849"/>
        <xdr:cNvSpPr/>
      </xdr:nvSpPr>
      <xdr:spPr>
        <a:xfrm>
          <a:off x="145415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101346</xdr:rowOff>
    </xdr:from>
    <xdr:to>
      <xdr:col>81</xdr:col>
      <xdr:colOff>50800</xdr:colOff>
      <xdr:row>104</xdr:row>
      <xdr:rowOff>140208</xdr:rowOff>
    </xdr:to>
    <xdr:cxnSp macro="">
      <xdr:nvCxnSpPr>
        <xdr:cNvPr id="851" name="直線コネクタ 850"/>
        <xdr:cNvCxnSpPr/>
      </xdr:nvCxnSpPr>
      <xdr:spPr>
        <a:xfrm>
          <a:off x="14592300" y="1793214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254</xdr:rowOff>
    </xdr:from>
    <xdr:to>
      <xdr:col>72</xdr:col>
      <xdr:colOff>38100</xdr:colOff>
      <xdr:row>105</xdr:row>
      <xdr:rowOff>101854</xdr:rowOff>
    </xdr:to>
    <xdr:sp macro="" textlink="">
      <xdr:nvSpPr>
        <xdr:cNvPr id="852" name="楕円 851"/>
        <xdr:cNvSpPr/>
      </xdr:nvSpPr>
      <xdr:spPr>
        <a:xfrm>
          <a:off x="136525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101346</xdr:rowOff>
    </xdr:from>
    <xdr:to>
      <xdr:col>76</xdr:col>
      <xdr:colOff>114300</xdr:colOff>
      <xdr:row>105</xdr:row>
      <xdr:rowOff>51054</xdr:rowOff>
    </xdr:to>
    <xdr:cxnSp macro="">
      <xdr:nvCxnSpPr>
        <xdr:cNvPr id="853" name="直線コネクタ 852"/>
        <xdr:cNvCxnSpPr/>
      </xdr:nvCxnSpPr>
      <xdr:spPr>
        <a:xfrm flipV="1">
          <a:off x="13703300" y="17932146"/>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153415</xdr:rowOff>
    </xdr:from>
    <xdr:to>
      <xdr:col>67</xdr:col>
      <xdr:colOff>101600</xdr:colOff>
      <xdr:row>105</xdr:row>
      <xdr:rowOff>83565</xdr:rowOff>
    </xdr:to>
    <xdr:sp macro="" textlink="">
      <xdr:nvSpPr>
        <xdr:cNvPr id="854" name="楕円 853"/>
        <xdr:cNvSpPr/>
      </xdr:nvSpPr>
      <xdr:spPr>
        <a:xfrm>
          <a:off x="12763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32765</xdr:rowOff>
    </xdr:from>
    <xdr:to>
      <xdr:col>71</xdr:col>
      <xdr:colOff>177800</xdr:colOff>
      <xdr:row>105</xdr:row>
      <xdr:rowOff>51054</xdr:rowOff>
    </xdr:to>
    <xdr:cxnSp macro="">
      <xdr:nvCxnSpPr>
        <xdr:cNvPr id="855" name="直線コネクタ 854"/>
        <xdr:cNvCxnSpPr/>
      </xdr:nvCxnSpPr>
      <xdr:spPr>
        <a:xfrm>
          <a:off x="12814300" y="180350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88664</xdr:rowOff>
    </xdr:from>
    <xdr:ext cx="405111" cy="259045"/>
    <xdr:sp macro="" textlink="">
      <xdr:nvSpPr>
        <xdr:cNvPr id="856" name="n_1aveValue【公民館】&#10;有形固定資産減価償却率"/>
        <xdr:cNvSpPr txBox="1"/>
      </xdr:nvSpPr>
      <xdr:spPr>
        <a:xfrm>
          <a:off x="15266044" y="1757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81805</xdr:rowOff>
    </xdr:from>
    <xdr:ext cx="405111" cy="259045"/>
    <xdr:sp macro="" textlink="">
      <xdr:nvSpPr>
        <xdr:cNvPr id="857" name="n_2aveValue【公民館】&#10;有形固定資産減価償却率"/>
        <xdr:cNvSpPr txBox="1"/>
      </xdr:nvSpPr>
      <xdr:spPr>
        <a:xfrm>
          <a:off x="14389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170959</xdr:rowOff>
    </xdr:from>
    <xdr:ext cx="405111" cy="259045"/>
    <xdr:sp macro="" textlink="">
      <xdr:nvSpPr>
        <xdr:cNvPr id="858" name="n_3aveValue【公民館】&#10;有形固定資産減価償却率"/>
        <xdr:cNvSpPr txBox="1"/>
      </xdr:nvSpPr>
      <xdr:spPr>
        <a:xfrm>
          <a:off x="13500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45229</xdr:rowOff>
    </xdr:from>
    <xdr:ext cx="405111" cy="259045"/>
    <xdr:sp macro="" textlink="">
      <xdr:nvSpPr>
        <xdr:cNvPr id="859" name="n_4aveValue【公民館】&#10;有形固定資産減価償却率"/>
        <xdr:cNvSpPr txBox="1"/>
      </xdr:nvSpPr>
      <xdr:spPr>
        <a:xfrm>
          <a:off x="12611744"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10685</xdr:rowOff>
    </xdr:from>
    <xdr:ext cx="405111" cy="259045"/>
    <xdr:sp macro="" textlink="">
      <xdr:nvSpPr>
        <xdr:cNvPr id="860" name="n_1mainValue【公民館】&#10;有形固定資産減価償却率"/>
        <xdr:cNvSpPr txBox="1"/>
      </xdr:nvSpPr>
      <xdr:spPr>
        <a:xfrm>
          <a:off x="15266044" y="1801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143273</xdr:rowOff>
    </xdr:from>
    <xdr:ext cx="405111" cy="259045"/>
    <xdr:sp macro="" textlink="">
      <xdr:nvSpPr>
        <xdr:cNvPr id="861" name="n_2mainValue【公民館】&#10;有形固定資産減価償却率"/>
        <xdr:cNvSpPr txBox="1"/>
      </xdr:nvSpPr>
      <xdr:spPr>
        <a:xfrm>
          <a:off x="14389744" y="1797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92981</xdr:rowOff>
    </xdr:from>
    <xdr:ext cx="405111" cy="259045"/>
    <xdr:sp macro="" textlink="">
      <xdr:nvSpPr>
        <xdr:cNvPr id="862" name="n_3mainValue【公民館】&#10;有形固定資産減価償却率"/>
        <xdr:cNvSpPr txBox="1"/>
      </xdr:nvSpPr>
      <xdr:spPr>
        <a:xfrm>
          <a:off x="13500744" y="1809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74692</xdr:rowOff>
    </xdr:from>
    <xdr:ext cx="405111" cy="259045"/>
    <xdr:sp macro="" textlink="">
      <xdr:nvSpPr>
        <xdr:cNvPr id="863" name="n_4mainValue【公民館】&#10;有形固定資産減価償却率"/>
        <xdr:cNvSpPr txBox="1"/>
      </xdr:nvSpPr>
      <xdr:spPr>
        <a:xfrm>
          <a:off x="12611744" y="1807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4" name="正方形/長方形 8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5" name="正方形/長方形 8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6" name="正方形/長方形 8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7" name="正方形/長方形 8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8" name="正方形/長方形 8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9" name="正方形/長方形 8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0" name="正方形/長方形 8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1" name="正方形/長方形 8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2" name="テキスト ボックス 8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3" name="直線コネクタ 8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74" name="直線コネクタ 87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75" name="テキスト ボックス 87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76" name="直線コネクタ 87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77" name="テキスト ボックス 87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78" name="直線コネクタ 87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79" name="テキスト ボックス 87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80" name="直線コネクタ 87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81" name="テキスト ボックス 88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82" name="直線コネクタ 88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83" name="テキスト ボックス 88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84" name="直線コネクタ 88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85" name="テキスト ボックス 88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6" name="直線コネクタ 8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7" name="テキスト ボックス 8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138249</xdr:rowOff>
    </xdr:from>
    <xdr:to>
      <xdr:col>116</xdr:col>
      <xdr:colOff>62864</xdr:colOff>
      <xdr:row>108</xdr:row>
      <xdr:rowOff>125186</xdr:rowOff>
    </xdr:to>
    <xdr:cxnSp macro="">
      <xdr:nvCxnSpPr>
        <xdr:cNvPr id="889" name="直線コネクタ 888"/>
        <xdr:cNvCxnSpPr/>
      </xdr:nvCxnSpPr>
      <xdr:spPr>
        <a:xfrm flipV="1">
          <a:off x="22160864" y="17283249"/>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129013</xdr:rowOff>
    </xdr:from>
    <xdr:ext cx="469744" cy="259045"/>
    <xdr:sp macro="" textlink="">
      <xdr:nvSpPr>
        <xdr:cNvPr id="890" name="【公民館】&#10;一人当たり面積最小値テキスト"/>
        <xdr:cNvSpPr txBox="1"/>
      </xdr:nvSpPr>
      <xdr:spPr>
        <a:xfrm>
          <a:off x="221996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125186</xdr:rowOff>
    </xdr:from>
    <xdr:to>
      <xdr:col>116</xdr:col>
      <xdr:colOff>152400</xdr:colOff>
      <xdr:row>108</xdr:row>
      <xdr:rowOff>125186</xdr:rowOff>
    </xdr:to>
    <xdr:cxnSp macro="">
      <xdr:nvCxnSpPr>
        <xdr:cNvPr id="891" name="直線コネクタ 890"/>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84926</xdr:rowOff>
    </xdr:from>
    <xdr:ext cx="469744" cy="259045"/>
    <xdr:sp macro="" textlink="">
      <xdr:nvSpPr>
        <xdr:cNvPr id="892" name="【公民館】&#10;一人当たり面積最大値テキスト"/>
        <xdr:cNvSpPr txBox="1"/>
      </xdr:nvSpPr>
      <xdr:spPr>
        <a:xfrm>
          <a:off x="22199600" y="17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138249</xdr:rowOff>
    </xdr:from>
    <xdr:to>
      <xdr:col>116</xdr:col>
      <xdr:colOff>152400</xdr:colOff>
      <xdr:row>100</xdr:row>
      <xdr:rowOff>138249</xdr:rowOff>
    </xdr:to>
    <xdr:cxnSp macro="">
      <xdr:nvCxnSpPr>
        <xdr:cNvPr id="893" name="直線コネクタ 892"/>
        <xdr:cNvCxnSpPr/>
      </xdr:nvCxnSpPr>
      <xdr:spPr>
        <a:xfrm>
          <a:off x="22072600" y="1728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137721</xdr:rowOff>
    </xdr:from>
    <xdr:ext cx="469744" cy="259045"/>
    <xdr:sp macro="" textlink="">
      <xdr:nvSpPr>
        <xdr:cNvPr id="894" name="【公民館】&#10;一人当たり面積平均値テキスト"/>
        <xdr:cNvSpPr txBox="1"/>
      </xdr:nvSpPr>
      <xdr:spPr>
        <a:xfrm>
          <a:off x="22199600" y="1831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895" name="フローチャート: 判断 894"/>
        <xdr:cNvSpPr/>
      </xdr:nvSpPr>
      <xdr:spPr>
        <a:xfrm>
          <a:off x="22110700" y="183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165826</xdr:rowOff>
    </xdr:from>
    <xdr:to>
      <xdr:col>112</xdr:col>
      <xdr:colOff>38100</xdr:colOff>
      <xdr:row>107</xdr:row>
      <xdr:rowOff>95976</xdr:rowOff>
    </xdr:to>
    <xdr:sp macro="" textlink="">
      <xdr:nvSpPr>
        <xdr:cNvPr id="896" name="フローチャート: 判断 895"/>
        <xdr:cNvSpPr/>
      </xdr:nvSpPr>
      <xdr:spPr>
        <a:xfrm>
          <a:off x="21272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138612</xdr:rowOff>
    </xdr:from>
    <xdr:to>
      <xdr:col>107</xdr:col>
      <xdr:colOff>101600</xdr:colOff>
      <xdr:row>107</xdr:row>
      <xdr:rowOff>68762</xdr:rowOff>
    </xdr:to>
    <xdr:sp macro="" textlink="">
      <xdr:nvSpPr>
        <xdr:cNvPr id="897" name="フローチャート: 判断 896"/>
        <xdr:cNvSpPr/>
      </xdr:nvSpPr>
      <xdr:spPr>
        <a:xfrm>
          <a:off x="20383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98" name="フローチャート: 判断 897"/>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54248</xdr:rowOff>
    </xdr:from>
    <xdr:to>
      <xdr:col>98</xdr:col>
      <xdr:colOff>38100</xdr:colOff>
      <xdr:row>107</xdr:row>
      <xdr:rowOff>155848</xdr:rowOff>
    </xdr:to>
    <xdr:sp macro="" textlink="">
      <xdr:nvSpPr>
        <xdr:cNvPr id="899" name="フローチャート: 判断 898"/>
        <xdr:cNvSpPr/>
      </xdr:nvSpPr>
      <xdr:spPr>
        <a:xfrm>
          <a:off x="18605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0" name="テキスト ボックス 8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1" name="テキスト ボックス 9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2" name="テキスト ボックス 9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3" name="テキスト ボックス 9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4" name="テキスト ボックス 9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62956</xdr:rowOff>
    </xdr:from>
    <xdr:to>
      <xdr:col>116</xdr:col>
      <xdr:colOff>114300</xdr:colOff>
      <xdr:row>105</xdr:row>
      <xdr:rowOff>164556</xdr:rowOff>
    </xdr:to>
    <xdr:sp macro="" textlink="">
      <xdr:nvSpPr>
        <xdr:cNvPr id="905" name="楕円 904"/>
        <xdr:cNvSpPr/>
      </xdr:nvSpPr>
      <xdr:spPr>
        <a:xfrm>
          <a:off x="221107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85833</xdr:rowOff>
    </xdr:from>
    <xdr:ext cx="469744" cy="259045"/>
    <xdr:sp macro="" textlink="">
      <xdr:nvSpPr>
        <xdr:cNvPr id="906" name="【公民館】&#10;一人当たり面積該当値テキスト"/>
        <xdr:cNvSpPr txBox="1"/>
      </xdr:nvSpPr>
      <xdr:spPr>
        <a:xfrm>
          <a:off x="22199600" y="179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80373</xdr:rowOff>
    </xdr:from>
    <xdr:to>
      <xdr:col>112</xdr:col>
      <xdr:colOff>38100</xdr:colOff>
      <xdr:row>106</xdr:row>
      <xdr:rowOff>10523</xdr:rowOff>
    </xdr:to>
    <xdr:sp macro="" textlink="">
      <xdr:nvSpPr>
        <xdr:cNvPr id="907" name="楕円 906"/>
        <xdr:cNvSpPr/>
      </xdr:nvSpPr>
      <xdr:spPr>
        <a:xfrm>
          <a:off x="21272500" y="180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113756</xdr:rowOff>
    </xdr:from>
    <xdr:to>
      <xdr:col>116</xdr:col>
      <xdr:colOff>63500</xdr:colOff>
      <xdr:row>105</xdr:row>
      <xdr:rowOff>131173</xdr:rowOff>
    </xdr:to>
    <xdr:cxnSp macro="">
      <xdr:nvCxnSpPr>
        <xdr:cNvPr id="908" name="直線コネクタ 907"/>
        <xdr:cNvCxnSpPr/>
      </xdr:nvCxnSpPr>
      <xdr:spPr>
        <a:xfrm flipV="1">
          <a:off x="21323300" y="18116006"/>
          <a:ext cx="8382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91258</xdr:rowOff>
    </xdr:from>
    <xdr:to>
      <xdr:col>107</xdr:col>
      <xdr:colOff>101600</xdr:colOff>
      <xdr:row>106</xdr:row>
      <xdr:rowOff>21408</xdr:rowOff>
    </xdr:to>
    <xdr:sp macro="" textlink="">
      <xdr:nvSpPr>
        <xdr:cNvPr id="909" name="楕円 908"/>
        <xdr:cNvSpPr/>
      </xdr:nvSpPr>
      <xdr:spPr>
        <a:xfrm>
          <a:off x="20383500" y="180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131173</xdr:rowOff>
    </xdr:from>
    <xdr:to>
      <xdr:col>111</xdr:col>
      <xdr:colOff>177800</xdr:colOff>
      <xdr:row>105</xdr:row>
      <xdr:rowOff>142058</xdr:rowOff>
    </xdr:to>
    <xdr:cxnSp macro="">
      <xdr:nvCxnSpPr>
        <xdr:cNvPr id="910" name="直線コネクタ 909"/>
        <xdr:cNvCxnSpPr/>
      </xdr:nvCxnSpPr>
      <xdr:spPr>
        <a:xfrm flipV="1">
          <a:off x="20434300" y="1813342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99968</xdr:rowOff>
    </xdr:from>
    <xdr:to>
      <xdr:col>102</xdr:col>
      <xdr:colOff>165100</xdr:colOff>
      <xdr:row>106</xdr:row>
      <xdr:rowOff>30118</xdr:rowOff>
    </xdr:to>
    <xdr:sp macro="" textlink="">
      <xdr:nvSpPr>
        <xdr:cNvPr id="911" name="楕円 910"/>
        <xdr:cNvSpPr/>
      </xdr:nvSpPr>
      <xdr:spPr>
        <a:xfrm>
          <a:off x="19494500" y="181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142058</xdr:rowOff>
    </xdr:from>
    <xdr:to>
      <xdr:col>107</xdr:col>
      <xdr:colOff>50800</xdr:colOff>
      <xdr:row>105</xdr:row>
      <xdr:rowOff>150768</xdr:rowOff>
    </xdr:to>
    <xdr:cxnSp macro="">
      <xdr:nvCxnSpPr>
        <xdr:cNvPr id="912" name="直線コネクタ 911"/>
        <xdr:cNvCxnSpPr/>
      </xdr:nvCxnSpPr>
      <xdr:spPr>
        <a:xfrm flipV="1">
          <a:off x="19545300" y="18144308"/>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122827</xdr:rowOff>
    </xdr:from>
    <xdr:to>
      <xdr:col>98</xdr:col>
      <xdr:colOff>38100</xdr:colOff>
      <xdr:row>106</xdr:row>
      <xdr:rowOff>52977</xdr:rowOff>
    </xdr:to>
    <xdr:sp macro="" textlink="">
      <xdr:nvSpPr>
        <xdr:cNvPr id="913" name="楕円 912"/>
        <xdr:cNvSpPr/>
      </xdr:nvSpPr>
      <xdr:spPr>
        <a:xfrm>
          <a:off x="18605500" y="181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150768</xdr:rowOff>
    </xdr:from>
    <xdr:to>
      <xdr:col>102</xdr:col>
      <xdr:colOff>114300</xdr:colOff>
      <xdr:row>106</xdr:row>
      <xdr:rowOff>2177</xdr:rowOff>
    </xdr:to>
    <xdr:cxnSp macro="">
      <xdr:nvCxnSpPr>
        <xdr:cNvPr id="914" name="直線コネクタ 913"/>
        <xdr:cNvCxnSpPr/>
      </xdr:nvCxnSpPr>
      <xdr:spPr>
        <a:xfrm flipV="1">
          <a:off x="18656300" y="1815301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87103</xdr:rowOff>
    </xdr:from>
    <xdr:ext cx="469744" cy="259045"/>
    <xdr:sp macro="" textlink="">
      <xdr:nvSpPr>
        <xdr:cNvPr id="915" name="n_1aveValue【公民館】&#10;一人当たり面積"/>
        <xdr:cNvSpPr txBox="1"/>
      </xdr:nvSpPr>
      <xdr:spPr>
        <a:xfrm>
          <a:off x="21075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59889</xdr:rowOff>
    </xdr:from>
    <xdr:ext cx="469744" cy="259045"/>
    <xdr:sp macro="" textlink="">
      <xdr:nvSpPr>
        <xdr:cNvPr id="916" name="n_2aveValue【公民館】&#10;一人当たり面積"/>
        <xdr:cNvSpPr txBox="1"/>
      </xdr:nvSpPr>
      <xdr:spPr>
        <a:xfrm>
          <a:off x="20199427" y="1840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917" name="n_3ave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146975</xdr:rowOff>
    </xdr:from>
    <xdr:ext cx="469744" cy="259045"/>
    <xdr:sp macro="" textlink="">
      <xdr:nvSpPr>
        <xdr:cNvPr id="918" name="n_4aveValue【公民館】&#10;一人当たり面積"/>
        <xdr:cNvSpPr txBox="1"/>
      </xdr:nvSpPr>
      <xdr:spPr>
        <a:xfrm>
          <a:off x="18421427" y="1849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27050</xdr:rowOff>
    </xdr:from>
    <xdr:ext cx="469744" cy="259045"/>
    <xdr:sp macro="" textlink="">
      <xdr:nvSpPr>
        <xdr:cNvPr id="919" name="n_1mainValue【公民館】&#10;一人当たり面積"/>
        <xdr:cNvSpPr txBox="1"/>
      </xdr:nvSpPr>
      <xdr:spPr>
        <a:xfrm>
          <a:off x="21075727" y="1785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37935</xdr:rowOff>
    </xdr:from>
    <xdr:ext cx="469744" cy="259045"/>
    <xdr:sp macro="" textlink="">
      <xdr:nvSpPr>
        <xdr:cNvPr id="920" name="n_2mainValue【公民館】&#10;一人当たり面積"/>
        <xdr:cNvSpPr txBox="1"/>
      </xdr:nvSpPr>
      <xdr:spPr>
        <a:xfrm>
          <a:off x="20199427" y="1786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46645</xdr:rowOff>
    </xdr:from>
    <xdr:ext cx="469744" cy="259045"/>
    <xdr:sp macro="" textlink="">
      <xdr:nvSpPr>
        <xdr:cNvPr id="921" name="n_3mainValue【公民館】&#10;一人当たり面積"/>
        <xdr:cNvSpPr txBox="1"/>
      </xdr:nvSpPr>
      <xdr:spPr>
        <a:xfrm>
          <a:off x="19310427" y="1787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69504</xdr:rowOff>
    </xdr:from>
    <xdr:ext cx="469744" cy="259045"/>
    <xdr:sp macro="" textlink="">
      <xdr:nvSpPr>
        <xdr:cNvPr id="922" name="n_4mainValue【公民館】&#10;一人当たり面積"/>
        <xdr:cNvSpPr txBox="1"/>
      </xdr:nvSpPr>
      <xdr:spPr>
        <a:xfrm>
          <a:off x="18421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3" name="正方形/長方形 9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4" name="正方形/長方形 9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5" name="テキスト ボックス 9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類似団体と比較して特に有形固定資産減価償却率が高い施設は、公営住宅、公民館であり、特に低い施設は、学校施設、道路である。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公営住宅については、保有施設の９割が有形固定資産減価償却率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％を超えており、全体的に老朽化が進んでいる。平成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個別施設計画を策定し、それに基づき境住宅及び沖浦住宅について解体撤去工事等を実施したことにより一定の数値の減少は見込まれるものの、依然として高い水準にあるため、今後も同計画により、令和８年度までに廃止・解体等を含めた再編に取り組んでいくことと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近年立て続けに耐震化・老朽化対策に伴う大規模改修を実施したことにより、有形固定資産減価償却率は低くなっている。しかし、人口減少の影響により一人当たりの面積は平均値を大きく上回っている状況にあるため、維持管理経費の増加に留意しながら、適切な管理運営を検討す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17,343
17,211
368.77
13,990,665
13,619,775
350,940
8,255,965
19,099,029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157734</xdr:rowOff>
    </xdr:from>
    <xdr:to>
      <xdr:col>24</xdr:col>
      <xdr:colOff>62865</xdr:colOff>
      <xdr:row>63</xdr:row>
      <xdr:rowOff>162306</xdr:rowOff>
    </xdr:to>
    <xdr:cxnSp macro="">
      <xdr:nvCxnSpPr>
        <xdr:cNvPr id="71" name="直線コネクタ 70"/>
        <xdr:cNvCxnSpPr/>
      </xdr:nvCxnSpPr>
      <xdr:spPr>
        <a:xfrm flipV="1">
          <a:off x="4634865" y="9587484"/>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72" name="【体育館・プール】&#10;有形固定資産減価償却率最小値テキスト"/>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73" name="直線コネクタ 72"/>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104411</xdr:rowOff>
    </xdr:from>
    <xdr:ext cx="405111" cy="259045"/>
    <xdr:sp macro="" textlink="">
      <xdr:nvSpPr>
        <xdr:cNvPr id="74" name="【体育館・プール】&#10;有形固定資産減価償却率最大値テキスト"/>
        <xdr:cNvSpPr txBox="1"/>
      </xdr:nvSpPr>
      <xdr:spPr>
        <a:xfrm>
          <a:off x="4673600" y="936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157734</xdr:rowOff>
    </xdr:from>
    <xdr:to>
      <xdr:col>24</xdr:col>
      <xdr:colOff>152400</xdr:colOff>
      <xdr:row>55</xdr:row>
      <xdr:rowOff>157734</xdr:rowOff>
    </xdr:to>
    <xdr:cxnSp macro="">
      <xdr:nvCxnSpPr>
        <xdr:cNvPr id="75" name="直線コネクタ 74"/>
        <xdr:cNvCxnSpPr/>
      </xdr:nvCxnSpPr>
      <xdr:spPr>
        <a:xfrm>
          <a:off x="4546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24655</xdr:rowOff>
    </xdr:from>
    <xdr:ext cx="405111" cy="259045"/>
    <xdr:sp macro="" textlink="">
      <xdr:nvSpPr>
        <xdr:cNvPr id="76" name="【体育館・プール】&#10;有形固定資産減価償却率平均値テキスト"/>
        <xdr:cNvSpPr txBox="1"/>
      </xdr:nvSpPr>
      <xdr:spPr>
        <a:xfrm>
          <a:off x="4673600" y="10140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xdr:rowOff>
    </xdr:from>
    <xdr:to>
      <xdr:col>24</xdr:col>
      <xdr:colOff>114300</xdr:colOff>
      <xdr:row>60</xdr:row>
      <xdr:rowOff>103378</xdr:rowOff>
    </xdr:to>
    <xdr:sp macro="" textlink="">
      <xdr:nvSpPr>
        <xdr:cNvPr id="77" name="フローチャート: 判断 76"/>
        <xdr:cNvSpPr/>
      </xdr:nvSpPr>
      <xdr:spPr>
        <a:xfrm>
          <a:off x="4584700" y="102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145796</xdr:rowOff>
    </xdr:from>
    <xdr:to>
      <xdr:col>20</xdr:col>
      <xdr:colOff>38100</xdr:colOff>
      <xdr:row>60</xdr:row>
      <xdr:rowOff>75946</xdr:rowOff>
    </xdr:to>
    <xdr:sp macro="" textlink="">
      <xdr:nvSpPr>
        <xdr:cNvPr id="78" name="フローチャート: 判断 77"/>
        <xdr:cNvSpPr/>
      </xdr:nvSpPr>
      <xdr:spPr>
        <a:xfrm>
          <a:off x="3746500" y="1026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79" name="フローチャート: 判断 78"/>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104648</xdr:rowOff>
    </xdr:from>
    <xdr:to>
      <xdr:col>10</xdr:col>
      <xdr:colOff>165100</xdr:colOff>
      <xdr:row>60</xdr:row>
      <xdr:rowOff>34798</xdr:rowOff>
    </xdr:to>
    <xdr:sp macro="" textlink="">
      <xdr:nvSpPr>
        <xdr:cNvPr id="80" name="フローチャート: 判断 79"/>
        <xdr:cNvSpPr/>
      </xdr:nvSpPr>
      <xdr:spPr>
        <a:xfrm>
          <a:off x="19685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104648</xdr:rowOff>
    </xdr:from>
    <xdr:to>
      <xdr:col>6</xdr:col>
      <xdr:colOff>38100</xdr:colOff>
      <xdr:row>61</xdr:row>
      <xdr:rowOff>34798</xdr:rowOff>
    </xdr:to>
    <xdr:sp macro="" textlink="">
      <xdr:nvSpPr>
        <xdr:cNvPr id="81" name="フローチャート: 判断 80"/>
        <xdr:cNvSpPr/>
      </xdr:nvSpPr>
      <xdr:spPr>
        <a:xfrm>
          <a:off x="107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150368</xdr:rowOff>
    </xdr:from>
    <xdr:to>
      <xdr:col>24</xdr:col>
      <xdr:colOff>114300</xdr:colOff>
      <xdr:row>61</xdr:row>
      <xdr:rowOff>80518</xdr:rowOff>
    </xdr:to>
    <xdr:sp macro="" textlink="">
      <xdr:nvSpPr>
        <xdr:cNvPr id="87" name="楕円 86"/>
        <xdr:cNvSpPr/>
      </xdr:nvSpPr>
      <xdr:spPr>
        <a:xfrm>
          <a:off x="45847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128795</xdr:rowOff>
    </xdr:from>
    <xdr:ext cx="405111" cy="259045"/>
    <xdr:sp macro="" textlink="">
      <xdr:nvSpPr>
        <xdr:cNvPr id="88" name="【体育館・プール】&#10;有形固定資産減価償却率該当値テキスト"/>
        <xdr:cNvSpPr txBox="1"/>
      </xdr:nvSpPr>
      <xdr:spPr>
        <a:xfrm>
          <a:off x="4673600"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89" name="楕円 88"/>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61</xdr:row>
      <xdr:rowOff>29718</xdr:rowOff>
    </xdr:to>
    <xdr:cxnSp macro="">
      <xdr:nvCxnSpPr>
        <xdr:cNvPr id="90" name="直線コネクタ 89"/>
        <xdr:cNvCxnSpPr/>
      </xdr:nvCxnSpPr>
      <xdr:spPr>
        <a:xfrm>
          <a:off x="3797300" y="1042416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93218</xdr:rowOff>
    </xdr:from>
    <xdr:to>
      <xdr:col>15</xdr:col>
      <xdr:colOff>101600</xdr:colOff>
      <xdr:row>61</xdr:row>
      <xdr:rowOff>23368</xdr:rowOff>
    </xdr:to>
    <xdr:sp macro="" textlink="">
      <xdr:nvSpPr>
        <xdr:cNvPr id="91" name="楕円 90"/>
        <xdr:cNvSpPr/>
      </xdr:nvSpPr>
      <xdr:spPr>
        <a:xfrm>
          <a:off x="2857500" y="103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137160</xdr:rowOff>
    </xdr:from>
    <xdr:to>
      <xdr:col>19</xdr:col>
      <xdr:colOff>177800</xdr:colOff>
      <xdr:row>60</xdr:row>
      <xdr:rowOff>144018</xdr:rowOff>
    </xdr:to>
    <xdr:cxnSp macro="">
      <xdr:nvCxnSpPr>
        <xdr:cNvPr id="92" name="直線コネクタ 91"/>
        <xdr:cNvCxnSpPr/>
      </xdr:nvCxnSpPr>
      <xdr:spPr>
        <a:xfrm flipV="1">
          <a:off x="2908300" y="1042416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26924</xdr:rowOff>
    </xdr:from>
    <xdr:to>
      <xdr:col>10</xdr:col>
      <xdr:colOff>165100</xdr:colOff>
      <xdr:row>60</xdr:row>
      <xdr:rowOff>128524</xdr:rowOff>
    </xdr:to>
    <xdr:sp macro="" textlink="">
      <xdr:nvSpPr>
        <xdr:cNvPr id="93" name="楕円 92"/>
        <xdr:cNvSpPr/>
      </xdr:nvSpPr>
      <xdr:spPr>
        <a:xfrm>
          <a:off x="19685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77724</xdr:rowOff>
    </xdr:from>
    <xdr:to>
      <xdr:col>15</xdr:col>
      <xdr:colOff>50800</xdr:colOff>
      <xdr:row>60</xdr:row>
      <xdr:rowOff>144018</xdr:rowOff>
    </xdr:to>
    <xdr:cxnSp macro="">
      <xdr:nvCxnSpPr>
        <xdr:cNvPr id="94" name="直線コネクタ 93"/>
        <xdr:cNvCxnSpPr/>
      </xdr:nvCxnSpPr>
      <xdr:spPr>
        <a:xfrm>
          <a:off x="2019300" y="1036472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148082</xdr:rowOff>
    </xdr:from>
    <xdr:to>
      <xdr:col>6</xdr:col>
      <xdr:colOff>38100</xdr:colOff>
      <xdr:row>60</xdr:row>
      <xdr:rowOff>78232</xdr:rowOff>
    </xdr:to>
    <xdr:sp macro="" textlink="">
      <xdr:nvSpPr>
        <xdr:cNvPr id="95" name="楕円 94"/>
        <xdr:cNvSpPr/>
      </xdr:nvSpPr>
      <xdr:spPr>
        <a:xfrm>
          <a:off x="10795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27432</xdr:rowOff>
    </xdr:from>
    <xdr:to>
      <xdr:col>10</xdr:col>
      <xdr:colOff>114300</xdr:colOff>
      <xdr:row>60</xdr:row>
      <xdr:rowOff>77724</xdr:rowOff>
    </xdr:to>
    <xdr:cxnSp macro="">
      <xdr:nvCxnSpPr>
        <xdr:cNvPr id="96" name="直線コネクタ 95"/>
        <xdr:cNvCxnSpPr/>
      </xdr:nvCxnSpPr>
      <xdr:spPr>
        <a:xfrm>
          <a:off x="1130300" y="103144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92473</xdr:rowOff>
    </xdr:from>
    <xdr:ext cx="405111" cy="259045"/>
    <xdr:sp macro="" textlink="">
      <xdr:nvSpPr>
        <xdr:cNvPr id="97" name="n_1aveValue【体育館・プール】&#10;有形固定資産減価償却率"/>
        <xdr:cNvSpPr txBox="1"/>
      </xdr:nvSpPr>
      <xdr:spPr>
        <a:xfrm>
          <a:off x="3582044" y="1003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98" name="n_2aveValue【体育館・プール】&#10;有形固定資産減価償却率"/>
        <xdr:cNvSpPr txBox="1"/>
      </xdr:nvSpPr>
      <xdr:spPr>
        <a:xfrm>
          <a:off x="2705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51325</xdr:rowOff>
    </xdr:from>
    <xdr:ext cx="405111" cy="259045"/>
    <xdr:sp macro="" textlink="">
      <xdr:nvSpPr>
        <xdr:cNvPr id="99" name="n_3aveValue【体育館・プール】&#10;有形固定資産減価償却率"/>
        <xdr:cNvSpPr txBox="1"/>
      </xdr:nvSpPr>
      <xdr:spPr>
        <a:xfrm>
          <a:off x="1816744" y="999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25925</xdr:rowOff>
    </xdr:from>
    <xdr:ext cx="405111" cy="259045"/>
    <xdr:sp macro="" textlink="">
      <xdr:nvSpPr>
        <xdr:cNvPr id="100" name="n_4aveValue【体育館・プール】&#10;有形固定資産減価償却率"/>
        <xdr:cNvSpPr txBox="1"/>
      </xdr:nvSpPr>
      <xdr:spPr>
        <a:xfrm>
          <a:off x="927744" y="1048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7637</xdr:rowOff>
    </xdr:from>
    <xdr:ext cx="405111" cy="259045"/>
    <xdr:sp macro="" textlink="">
      <xdr:nvSpPr>
        <xdr:cNvPr id="101" name="n_1mainValue【体育館・プール】&#10;有形固定資産減価償却率"/>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14495</xdr:rowOff>
    </xdr:from>
    <xdr:ext cx="405111" cy="259045"/>
    <xdr:sp macro="" textlink="">
      <xdr:nvSpPr>
        <xdr:cNvPr id="102" name="n_2mainValue【体育館・プール】&#10;有形固定資産減価償却率"/>
        <xdr:cNvSpPr txBox="1"/>
      </xdr:nvSpPr>
      <xdr:spPr>
        <a:xfrm>
          <a:off x="2705744" y="1047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119651</xdr:rowOff>
    </xdr:from>
    <xdr:ext cx="405111" cy="259045"/>
    <xdr:sp macro="" textlink="">
      <xdr:nvSpPr>
        <xdr:cNvPr id="103" name="n_3mainValue【体育館・プール】&#10;有形固定資産減価償却率"/>
        <xdr:cNvSpPr txBox="1"/>
      </xdr:nvSpPr>
      <xdr:spPr>
        <a:xfrm>
          <a:off x="1816744" y="1040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94759</xdr:rowOff>
    </xdr:from>
    <xdr:ext cx="405111" cy="259045"/>
    <xdr:sp macro="" textlink="">
      <xdr:nvSpPr>
        <xdr:cNvPr id="104" name="n_4mainValue【体育館・プール】&#10;有形固定資産減価償却率"/>
        <xdr:cNvSpPr txBox="1"/>
      </xdr:nvSpPr>
      <xdr:spPr>
        <a:xfrm>
          <a:off x="927744" y="1003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5" name="直線コネクタ 1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6" name="テキスト ボックス 11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7" name="直線コネクタ 1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8" name="テキスト ボックス 11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9" name="直線コネクタ 1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0" name="テキスト ボックス 11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1" name="直線コネクタ 1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2" name="テキスト ボックス 12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3" name="直線コネクタ 1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4" name="テキスト ボックス 12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5" name="直線コネクタ 1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6" name="テキスト ボックス 12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40822</xdr:rowOff>
    </xdr:from>
    <xdr:to>
      <xdr:col>54</xdr:col>
      <xdr:colOff>189865</xdr:colOff>
      <xdr:row>64</xdr:row>
      <xdr:rowOff>47353</xdr:rowOff>
    </xdr:to>
    <xdr:cxnSp macro="">
      <xdr:nvCxnSpPr>
        <xdr:cNvPr id="130" name="直線コネクタ 129"/>
        <xdr:cNvCxnSpPr/>
      </xdr:nvCxnSpPr>
      <xdr:spPr>
        <a:xfrm flipV="1">
          <a:off x="10476865" y="964202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51180</xdr:rowOff>
    </xdr:from>
    <xdr:ext cx="469744" cy="259045"/>
    <xdr:sp macro="" textlink="">
      <xdr:nvSpPr>
        <xdr:cNvPr id="131" name="【体育館・プール】&#10;一人当たり面積最小値テキスト"/>
        <xdr:cNvSpPr txBox="1"/>
      </xdr:nvSpPr>
      <xdr:spPr>
        <a:xfrm>
          <a:off x="10515600" y="110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47353</xdr:rowOff>
    </xdr:from>
    <xdr:to>
      <xdr:col>55</xdr:col>
      <xdr:colOff>88900</xdr:colOff>
      <xdr:row>64</xdr:row>
      <xdr:rowOff>47353</xdr:rowOff>
    </xdr:to>
    <xdr:cxnSp macro="">
      <xdr:nvCxnSpPr>
        <xdr:cNvPr id="132" name="直線コネクタ 131"/>
        <xdr:cNvCxnSpPr/>
      </xdr:nvCxnSpPr>
      <xdr:spPr>
        <a:xfrm>
          <a:off x="10388600" y="1102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158949</xdr:rowOff>
    </xdr:from>
    <xdr:ext cx="469744" cy="259045"/>
    <xdr:sp macro="" textlink="">
      <xdr:nvSpPr>
        <xdr:cNvPr id="133" name="【体育館・プール】&#10;一人当たり面積最大値テキスト"/>
        <xdr:cNvSpPr txBox="1"/>
      </xdr:nvSpPr>
      <xdr:spPr>
        <a:xfrm>
          <a:off x="10515600" y="94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40822</xdr:rowOff>
    </xdr:from>
    <xdr:to>
      <xdr:col>55</xdr:col>
      <xdr:colOff>88900</xdr:colOff>
      <xdr:row>56</xdr:row>
      <xdr:rowOff>40822</xdr:rowOff>
    </xdr:to>
    <xdr:cxnSp macro="">
      <xdr:nvCxnSpPr>
        <xdr:cNvPr id="134" name="直線コネクタ 133"/>
        <xdr:cNvCxnSpPr/>
      </xdr:nvCxnSpPr>
      <xdr:spPr>
        <a:xfrm>
          <a:off x="10388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22333</xdr:rowOff>
    </xdr:from>
    <xdr:ext cx="469744" cy="259045"/>
    <xdr:sp macro="" textlink="">
      <xdr:nvSpPr>
        <xdr:cNvPr id="135" name="【体育館・プール】&#10;一人当たり面積平均値テキスト"/>
        <xdr:cNvSpPr txBox="1"/>
      </xdr:nvSpPr>
      <xdr:spPr>
        <a:xfrm>
          <a:off x="10515600" y="1048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43906</xdr:rowOff>
    </xdr:from>
    <xdr:to>
      <xdr:col>55</xdr:col>
      <xdr:colOff>50800</xdr:colOff>
      <xdr:row>61</xdr:row>
      <xdr:rowOff>145506</xdr:rowOff>
    </xdr:to>
    <xdr:sp macro="" textlink="">
      <xdr:nvSpPr>
        <xdr:cNvPr id="136" name="フローチャート: 判断 135"/>
        <xdr:cNvSpPr/>
      </xdr:nvSpPr>
      <xdr:spPr>
        <a:xfrm>
          <a:off x="10426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56969</xdr:rowOff>
    </xdr:from>
    <xdr:to>
      <xdr:col>50</xdr:col>
      <xdr:colOff>165100</xdr:colOff>
      <xdr:row>61</xdr:row>
      <xdr:rowOff>158569</xdr:rowOff>
    </xdr:to>
    <xdr:sp macro="" textlink="">
      <xdr:nvSpPr>
        <xdr:cNvPr id="137" name="フローチャート: 判断 136"/>
        <xdr:cNvSpPr/>
      </xdr:nvSpPr>
      <xdr:spPr>
        <a:xfrm>
          <a:off x="9588500" y="105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138" name="フローチャート: 判断 137"/>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139" name="フローチャート: 判断 138"/>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127181</xdr:rowOff>
    </xdr:from>
    <xdr:to>
      <xdr:col>36</xdr:col>
      <xdr:colOff>165100</xdr:colOff>
      <xdr:row>61</xdr:row>
      <xdr:rowOff>57331</xdr:rowOff>
    </xdr:to>
    <xdr:sp macro="" textlink="">
      <xdr:nvSpPr>
        <xdr:cNvPr id="140" name="フローチャート: 判断 139"/>
        <xdr:cNvSpPr/>
      </xdr:nvSpPr>
      <xdr:spPr>
        <a:xfrm>
          <a:off x="6921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101056</xdr:rowOff>
    </xdr:from>
    <xdr:to>
      <xdr:col>55</xdr:col>
      <xdr:colOff>50800</xdr:colOff>
      <xdr:row>60</xdr:row>
      <xdr:rowOff>31206</xdr:rowOff>
    </xdr:to>
    <xdr:sp macro="" textlink="">
      <xdr:nvSpPr>
        <xdr:cNvPr id="146" name="楕円 145"/>
        <xdr:cNvSpPr/>
      </xdr:nvSpPr>
      <xdr:spPr>
        <a:xfrm>
          <a:off x="104267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123933</xdr:rowOff>
    </xdr:from>
    <xdr:ext cx="469744" cy="259045"/>
    <xdr:sp macro="" textlink="">
      <xdr:nvSpPr>
        <xdr:cNvPr id="147" name="【体育館・プール】&#10;一人当たり面積該当値テキスト"/>
        <xdr:cNvSpPr txBox="1"/>
      </xdr:nvSpPr>
      <xdr:spPr>
        <a:xfrm>
          <a:off x="10515600" y="1006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123916</xdr:rowOff>
    </xdr:from>
    <xdr:to>
      <xdr:col>50</xdr:col>
      <xdr:colOff>165100</xdr:colOff>
      <xdr:row>60</xdr:row>
      <xdr:rowOff>54066</xdr:rowOff>
    </xdr:to>
    <xdr:sp macro="" textlink="">
      <xdr:nvSpPr>
        <xdr:cNvPr id="148" name="楕円 147"/>
        <xdr:cNvSpPr/>
      </xdr:nvSpPr>
      <xdr:spPr>
        <a:xfrm>
          <a:off x="9588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151856</xdr:rowOff>
    </xdr:from>
    <xdr:to>
      <xdr:col>55</xdr:col>
      <xdr:colOff>0</xdr:colOff>
      <xdr:row>60</xdr:row>
      <xdr:rowOff>3266</xdr:rowOff>
    </xdr:to>
    <xdr:cxnSp macro="">
      <xdr:nvCxnSpPr>
        <xdr:cNvPr id="149" name="直線コネクタ 148"/>
        <xdr:cNvCxnSpPr/>
      </xdr:nvCxnSpPr>
      <xdr:spPr>
        <a:xfrm flipV="1">
          <a:off x="9639300" y="1026740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140244</xdr:rowOff>
    </xdr:from>
    <xdr:to>
      <xdr:col>46</xdr:col>
      <xdr:colOff>38100</xdr:colOff>
      <xdr:row>60</xdr:row>
      <xdr:rowOff>70394</xdr:rowOff>
    </xdr:to>
    <xdr:sp macro="" textlink="">
      <xdr:nvSpPr>
        <xdr:cNvPr id="150" name="楕円 149"/>
        <xdr:cNvSpPr/>
      </xdr:nvSpPr>
      <xdr:spPr>
        <a:xfrm>
          <a:off x="8699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3266</xdr:rowOff>
    </xdr:from>
    <xdr:to>
      <xdr:col>50</xdr:col>
      <xdr:colOff>114300</xdr:colOff>
      <xdr:row>60</xdr:row>
      <xdr:rowOff>19594</xdr:rowOff>
    </xdr:to>
    <xdr:cxnSp macro="">
      <xdr:nvCxnSpPr>
        <xdr:cNvPr id="151" name="直線コネクタ 150"/>
        <xdr:cNvCxnSpPr/>
      </xdr:nvCxnSpPr>
      <xdr:spPr>
        <a:xfrm flipV="1">
          <a:off x="8750300" y="102902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135346</xdr:rowOff>
    </xdr:from>
    <xdr:to>
      <xdr:col>41</xdr:col>
      <xdr:colOff>101600</xdr:colOff>
      <xdr:row>60</xdr:row>
      <xdr:rowOff>65496</xdr:rowOff>
    </xdr:to>
    <xdr:sp macro="" textlink="">
      <xdr:nvSpPr>
        <xdr:cNvPr id="152" name="楕円 151"/>
        <xdr:cNvSpPr/>
      </xdr:nvSpPr>
      <xdr:spPr>
        <a:xfrm>
          <a:off x="7810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14696</xdr:rowOff>
    </xdr:from>
    <xdr:to>
      <xdr:col>45</xdr:col>
      <xdr:colOff>177800</xdr:colOff>
      <xdr:row>60</xdr:row>
      <xdr:rowOff>19594</xdr:rowOff>
    </xdr:to>
    <xdr:cxnSp macro="">
      <xdr:nvCxnSpPr>
        <xdr:cNvPr id="153" name="直線コネクタ 152"/>
        <xdr:cNvCxnSpPr/>
      </xdr:nvCxnSpPr>
      <xdr:spPr>
        <a:xfrm>
          <a:off x="7861300" y="1030169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156573</xdr:rowOff>
    </xdr:from>
    <xdr:to>
      <xdr:col>36</xdr:col>
      <xdr:colOff>165100</xdr:colOff>
      <xdr:row>61</xdr:row>
      <xdr:rowOff>86723</xdr:rowOff>
    </xdr:to>
    <xdr:sp macro="" textlink="">
      <xdr:nvSpPr>
        <xdr:cNvPr id="154" name="楕円 153"/>
        <xdr:cNvSpPr/>
      </xdr:nvSpPr>
      <xdr:spPr>
        <a:xfrm>
          <a:off x="6921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14696</xdr:rowOff>
    </xdr:from>
    <xdr:to>
      <xdr:col>41</xdr:col>
      <xdr:colOff>50800</xdr:colOff>
      <xdr:row>61</xdr:row>
      <xdr:rowOff>35923</xdr:rowOff>
    </xdr:to>
    <xdr:cxnSp macro="">
      <xdr:nvCxnSpPr>
        <xdr:cNvPr id="155" name="直線コネクタ 154"/>
        <xdr:cNvCxnSpPr/>
      </xdr:nvCxnSpPr>
      <xdr:spPr>
        <a:xfrm flipV="1">
          <a:off x="6972300" y="10301696"/>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149696</xdr:rowOff>
    </xdr:from>
    <xdr:ext cx="469744" cy="259045"/>
    <xdr:sp macro="" textlink="">
      <xdr:nvSpPr>
        <xdr:cNvPr id="156" name="n_1aveValue【体育館・プール】&#10;一人当たり面積"/>
        <xdr:cNvSpPr txBox="1"/>
      </xdr:nvSpPr>
      <xdr:spPr>
        <a:xfrm>
          <a:off x="9391727" y="1060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144797</xdr:rowOff>
    </xdr:from>
    <xdr:ext cx="469744" cy="259045"/>
    <xdr:sp macro="" textlink="">
      <xdr:nvSpPr>
        <xdr:cNvPr id="157" name="n_2aveValue【体育館・プール】&#10;一人当たり面積"/>
        <xdr:cNvSpPr txBox="1"/>
      </xdr:nvSpPr>
      <xdr:spPr>
        <a:xfrm>
          <a:off x="8515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7637</xdr:rowOff>
    </xdr:from>
    <xdr:ext cx="469744" cy="259045"/>
    <xdr:sp macro="" textlink="">
      <xdr:nvSpPr>
        <xdr:cNvPr id="158" name="n_3aveValue【体育館・プール】&#10;一人当たり面積"/>
        <xdr:cNvSpPr txBox="1"/>
      </xdr:nvSpPr>
      <xdr:spPr>
        <a:xfrm>
          <a:off x="7626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73858</xdr:rowOff>
    </xdr:from>
    <xdr:ext cx="469744" cy="259045"/>
    <xdr:sp macro="" textlink="">
      <xdr:nvSpPr>
        <xdr:cNvPr id="159" name="n_4aveValue【体育館・プール】&#10;一人当たり面積"/>
        <xdr:cNvSpPr txBox="1"/>
      </xdr:nvSpPr>
      <xdr:spPr>
        <a:xfrm>
          <a:off x="6737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70593</xdr:rowOff>
    </xdr:from>
    <xdr:ext cx="469744" cy="259045"/>
    <xdr:sp macro="" textlink="">
      <xdr:nvSpPr>
        <xdr:cNvPr id="160" name="n_1mainValue【体育館・プール】&#10;一人当たり面積"/>
        <xdr:cNvSpPr txBox="1"/>
      </xdr:nvSpPr>
      <xdr:spPr>
        <a:xfrm>
          <a:off x="9391727" y="1001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86921</xdr:rowOff>
    </xdr:from>
    <xdr:ext cx="469744" cy="259045"/>
    <xdr:sp macro="" textlink="">
      <xdr:nvSpPr>
        <xdr:cNvPr id="161" name="n_2mainValue【体育館・プール】&#10;一人当たり面積"/>
        <xdr:cNvSpPr txBox="1"/>
      </xdr:nvSpPr>
      <xdr:spPr>
        <a:xfrm>
          <a:off x="8515427" y="1003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82023</xdr:rowOff>
    </xdr:from>
    <xdr:ext cx="469744" cy="259045"/>
    <xdr:sp macro="" textlink="">
      <xdr:nvSpPr>
        <xdr:cNvPr id="162" name="n_3mainValue【体育館・プール】&#10;一人当たり面積"/>
        <xdr:cNvSpPr txBox="1"/>
      </xdr:nvSpPr>
      <xdr:spPr>
        <a:xfrm>
          <a:off x="7626427" y="1002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77850</xdr:rowOff>
    </xdr:from>
    <xdr:ext cx="469744" cy="259045"/>
    <xdr:sp macro="" textlink="">
      <xdr:nvSpPr>
        <xdr:cNvPr id="163" name="n_4mainValue【体育館・プール】&#10;一人当たり面積"/>
        <xdr:cNvSpPr txBox="1"/>
      </xdr:nvSpPr>
      <xdr:spPr>
        <a:xfrm>
          <a:off x="6737427" y="1053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4" name="テキスト ボックス 1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6" name="テキスト ボックス 1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76200</xdr:rowOff>
    </xdr:to>
    <xdr:cxnSp macro="">
      <xdr:nvCxnSpPr>
        <xdr:cNvPr id="188" name="直線コネクタ 187"/>
        <xdr:cNvCxnSpPr/>
      </xdr:nvCxnSpPr>
      <xdr:spPr>
        <a:xfrm flipV="1">
          <a:off x="4634865" y="13367386"/>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189" name="【福祉施設】&#10;有形固定資産減価償却率最小値テキスト"/>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190" name="直線コネクタ 189"/>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191" name="【福祉施設】&#10;有形固定資産減価償却率最大値テキスト"/>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192" name="直線コネクタ 191"/>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170197</xdr:rowOff>
    </xdr:from>
    <xdr:ext cx="405111" cy="259045"/>
    <xdr:sp macro="" textlink="">
      <xdr:nvSpPr>
        <xdr:cNvPr id="193" name="【福祉施設】&#10;有形固定資産減価償却率平均値テキスト"/>
        <xdr:cNvSpPr txBox="1"/>
      </xdr:nvSpPr>
      <xdr:spPr>
        <a:xfrm>
          <a:off x="4673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194" name="フローチャート: 判断 193"/>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195" name="フローチャート: 判断 194"/>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196" name="フローチャート: 判断 195"/>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21589</xdr:rowOff>
    </xdr:from>
    <xdr:to>
      <xdr:col>10</xdr:col>
      <xdr:colOff>165100</xdr:colOff>
      <xdr:row>81</xdr:row>
      <xdr:rowOff>123189</xdr:rowOff>
    </xdr:to>
    <xdr:sp macro="" textlink="">
      <xdr:nvSpPr>
        <xdr:cNvPr id="197" name="フローチャート: 判断 196"/>
        <xdr:cNvSpPr/>
      </xdr:nvSpPr>
      <xdr:spPr>
        <a:xfrm>
          <a:off x="1968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122555</xdr:rowOff>
    </xdr:from>
    <xdr:to>
      <xdr:col>6</xdr:col>
      <xdr:colOff>38100</xdr:colOff>
      <xdr:row>81</xdr:row>
      <xdr:rowOff>52705</xdr:rowOff>
    </xdr:to>
    <xdr:sp macro="" textlink="">
      <xdr:nvSpPr>
        <xdr:cNvPr id="198" name="フローチャート: 判断 197"/>
        <xdr:cNvSpPr/>
      </xdr:nvSpPr>
      <xdr:spPr>
        <a:xfrm>
          <a:off x="1079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120650</xdr:rowOff>
    </xdr:from>
    <xdr:to>
      <xdr:col>24</xdr:col>
      <xdr:colOff>114300</xdr:colOff>
      <xdr:row>84</xdr:row>
      <xdr:rowOff>50800</xdr:rowOff>
    </xdr:to>
    <xdr:sp macro="" textlink="">
      <xdr:nvSpPr>
        <xdr:cNvPr id="204" name="楕円 203"/>
        <xdr:cNvSpPr/>
      </xdr:nvSpPr>
      <xdr:spPr>
        <a:xfrm>
          <a:off x="4584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99077</xdr:rowOff>
    </xdr:from>
    <xdr:ext cx="405111" cy="259045"/>
    <xdr:sp macro="" textlink="">
      <xdr:nvSpPr>
        <xdr:cNvPr id="205" name="【福祉施設】&#10;有形固定資産減価償却率該当値テキスト"/>
        <xdr:cNvSpPr txBox="1"/>
      </xdr:nvSpPr>
      <xdr:spPr>
        <a:xfrm>
          <a:off x="4673600"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93980</xdr:rowOff>
    </xdr:from>
    <xdr:to>
      <xdr:col>20</xdr:col>
      <xdr:colOff>38100</xdr:colOff>
      <xdr:row>84</xdr:row>
      <xdr:rowOff>24130</xdr:rowOff>
    </xdr:to>
    <xdr:sp macro="" textlink="">
      <xdr:nvSpPr>
        <xdr:cNvPr id="206" name="楕円 205"/>
        <xdr:cNvSpPr/>
      </xdr:nvSpPr>
      <xdr:spPr>
        <a:xfrm>
          <a:off x="3746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144780</xdr:rowOff>
    </xdr:from>
    <xdr:to>
      <xdr:col>24</xdr:col>
      <xdr:colOff>63500</xdr:colOff>
      <xdr:row>84</xdr:row>
      <xdr:rowOff>0</xdr:rowOff>
    </xdr:to>
    <xdr:cxnSp macro="">
      <xdr:nvCxnSpPr>
        <xdr:cNvPr id="207" name="直線コネクタ 206"/>
        <xdr:cNvCxnSpPr/>
      </xdr:nvCxnSpPr>
      <xdr:spPr>
        <a:xfrm>
          <a:off x="3797300" y="143751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67311</xdr:rowOff>
    </xdr:from>
    <xdr:to>
      <xdr:col>15</xdr:col>
      <xdr:colOff>101600</xdr:colOff>
      <xdr:row>83</xdr:row>
      <xdr:rowOff>168911</xdr:rowOff>
    </xdr:to>
    <xdr:sp macro="" textlink="">
      <xdr:nvSpPr>
        <xdr:cNvPr id="208" name="楕円 207"/>
        <xdr:cNvSpPr/>
      </xdr:nvSpPr>
      <xdr:spPr>
        <a:xfrm>
          <a:off x="2857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83</xdr:row>
      <xdr:rowOff>144780</xdr:rowOff>
    </xdr:to>
    <xdr:cxnSp macro="">
      <xdr:nvCxnSpPr>
        <xdr:cNvPr id="209" name="直線コネクタ 208"/>
        <xdr:cNvCxnSpPr/>
      </xdr:nvCxnSpPr>
      <xdr:spPr>
        <a:xfrm>
          <a:off x="2908300" y="143484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61595</xdr:rowOff>
    </xdr:from>
    <xdr:to>
      <xdr:col>10</xdr:col>
      <xdr:colOff>165100</xdr:colOff>
      <xdr:row>83</xdr:row>
      <xdr:rowOff>163195</xdr:rowOff>
    </xdr:to>
    <xdr:sp macro="" textlink="">
      <xdr:nvSpPr>
        <xdr:cNvPr id="210" name="楕円 209"/>
        <xdr:cNvSpPr/>
      </xdr:nvSpPr>
      <xdr:spPr>
        <a:xfrm>
          <a:off x="1968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112395</xdr:rowOff>
    </xdr:from>
    <xdr:to>
      <xdr:col>15</xdr:col>
      <xdr:colOff>50800</xdr:colOff>
      <xdr:row>83</xdr:row>
      <xdr:rowOff>118111</xdr:rowOff>
    </xdr:to>
    <xdr:cxnSp macro="">
      <xdr:nvCxnSpPr>
        <xdr:cNvPr id="211" name="直線コネクタ 210"/>
        <xdr:cNvCxnSpPr/>
      </xdr:nvCxnSpPr>
      <xdr:spPr>
        <a:xfrm>
          <a:off x="2019300" y="143427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19686</xdr:rowOff>
    </xdr:from>
    <xdr:to>
      <xdr:col>6</xdr:col>
      <xdr:colOff>38100</xdr:colOff>
      <xdr:row>83</xdr:row>
      <xdr:rowOff>121286</xdr:rowOff>
    </xdr:to>
    <xdr:sp macro="" textlink="">
      <xdr:nvSpPr>
        <xdr:cNvPr id="212" name="楕円 211"/>
        <xdr:cNvSpPr/>
      </xdr:nvSpPr>
      <xdr:spPr>
        <a:xfrm>
          <a:off x="1079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70486</xdr:rowOff>
    </xdr:from>
    <xdr:to>
      <xdr:col>10</xdr:col>
      <xdr:colOff>114300</xdr:colOff>
      <xdr:row>83</xdr:row>
      <xdr:rowOff>112395</xdr:rowOff>
    </xdr:to>
    <xdr:cxnSp macro="">
      <xdr:nvCxnSpPr>
        <xdr:cNvPr id="213" name="直線コネクタ 212"/>
        <xdr:cNvCxnSpPr/>
      </xdr:nvCxnSpPr>
      <xdr:spPr>
        <a:xfrm>
          <a:off x="1130300" y="143008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214"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215" name="n_2aveValue【福祉施設】&#10;有形固定資産減価償却率"/>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139716</xdr:rowOff>
    </xdr:from>
    <xdr:ext cx="405111" cy="259045"/>
    <xdr:sp macro="" textlink="">
      <xdr:nvSpPr>
        <xdr:cNvPr id="216" name="n_3aveValue【福祉施設】&#10;有形固定資産減価償却率"/>
        <xdr:cNvSpPr txBox="1"/>
      </xdr:nvSpPr>
      <xdr:spPr>
        <a:xfrm>
          <a:off x="1816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69232</xdr:rowOff>
    </xdr:from>
    <xdr:ext cx="405111" cy="259045"/>
    <xdr:sp macro="" textlink="">
      <xdr:nvSpPr>
        <xdr:cNvPr id="217" name="n_4aveValue【福祉施設】&#10;有形固定資産減価償却率"/>
        <xdr:cNvSpPr txBox="1"/>
      </xdr:nvSpPr>
      <xdr:spPr>
        <a:xfrm>
          <a:off x="927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15257</xdr:rowOff>
    </xdr:from>
    <xdr:ext cx="405111" cy="259045"/>
    <xdr:sp macro="" textlink="">
      <xdr:nvSpPr>
        <xdr:cNvPr id="218" name="n_1mainValue【福祉施設】&#10;有形固定資産減価償却率"/>
        <xdr:cNvSpPr txBox="1"/>
      </xdr:nvSpPr>
      <xdr:spPr>
        <a:xfrm>
          <a:off x="35820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160038</xdr:rowOff>
    </xdr:from>
    <xdr:ext cx="405111" cy="259045"/>
    <xdr:sp macro="" textlink="">
      <xdr:nvSpPr>
        <xdr:cNvPr id="219" name="n_2mainValue【福祉施設】&#10;有形固定資産減価償却率"/>
        <xdr:cNvSpPr txBox="1"/>
      </xdr:nvSpPr>
      <xdr:spPr>
        <a:xfrm>
          <a:off x="2705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154322</xdr:rowOff>
    </xdr:from>
    <xdr:ext cx="405111" cy="259045"/>
    <xdr:sp macro="" textlink="">
      <xdr:nvSpPr>
        <xdr:cNvPr id="220" name="n_3mainValue【福祉施設】&#10;有形固定資産減価償却率"/>
        <xdr:cNvSpPr txBox="1"/>
      </xdr:nvSpPr>
      <xdr:spPr>
        <a:xfrm>
          <a:off x="1816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112413</xdr:rowOff>
    </xdr:from>
    <xdr:ext cx="405111" cy="259045"/>
    <xdr:sp macro="" textlink="">
      <xdr:nvSpPr>
        <xdr:cNvPr id="221" name="n_4mainValue【福祉施設】&#10;有形固定資産減価償却率"/>
        <xdr:cNvSpPr txBox="1"/>
      </xdr:nvSpPr>
      <xdr:spPr>
        <a:xfrm>
          <a:off x="927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161544</xdr:rowOff>
    </xdr:to>
    <xdr:cxnSp macro="">
      <xdr:nvCxnSpPr>
        <xdr:cNvPr id="243" name="直線コネクタ 242"/>
        <xdr:cNvCxnSpPr/>
      </xdr:nvCxnSpPr>
      <xdr:spPr>
        <a:xfrm flipV="1">
          <a:off x="10476865" y="1328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165371</xdr:rowOff>
    </xdr:from>
    <xdr:ext cx="469744" cy="259045"/>
    <xdr:sp macro="" textlink="">
      <xdr:nvSpPr>
        <xdr:cNvPr id="244" name="【福祉施設】&#10;一人当たり面積最小値テキスト"/>
        <xdr:cNvSpPr txBox="1"/>
      </xdr:nvSpPr>
      <xdr:spPr>
        <a:xfrm>
          <a:off x="10515600" y="1473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161544</xdr:rowOff>
    </xdr:from>
    <xdr:to>
      <xdr:col>55</xdr:col>
      <xdr:colOff>88900</xdr:colOff>
      <xdr:row>85</xdr:row>
      <xdr:rowOff>161544</xdr:rowOff>
    </xdr:to>
    <xdr:cxnSp macro="">
      <xdr:nvCxnSpPr>
        <xdr:cNvPr id="245" name="直線コネクタ 244"/>
        <xdr:cNvCxnSpPr/>
      </xdr:nvCxnSpPr>
      <xdr:spPr>
        <a:xfrm>
          <a:off x="10388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246" name="【福祉施設】&#10;一人当たり面積最大値テキスト"/>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247" name="直線コネクタ 246"/>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57166</xdr:rowOff>
    </xdr:from>
    <xdr:ext cx="469744" cy="259045"/>
    <xdr:sp macro="" textlink="">
      <xdr:nvSpPr>
        <xdr:cNvPr id="248" name="【福祉施設】&#10;一人当たり面積平均値テキスト"/>
        <xdr:cNvSpPr txBox="1"/>
      </xdr:nvSpPr>
      <xdr:spPr>
        <a:xfrm>
          <a:off x="10515600" y="1428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78739</xdr:rowOff>
    </xdr:from>
    <xdr:to>
      <xdr:col>55</xdr:col>
      <xdr:colOff>50800</xdr:colOff>
      <xdr:row>84</xdr:row>
      <xdr:rowOff>8889</xdr:rowOff>
    </xdr:to>
    <xdr:sp macro="" textlink="">
      <xdr:nvSpPr>
        <xdr:cNvPr id="249" name="フローチャート: 判断 248"/>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69596</xdr:rowOff>
    </xdr:from>
    <xdr:to>
      <xdr:col>50</xdr:col>
      <xdr:colOff>165100</xdr:colOff>
      <xdr:row>83</xdr:row>
      <xdr:rowOff>171196</xdr:rowOff>
    </xdr:to>
    <xdr:sp macro="" textlink="">
      <xdr:nvSpPr>
        <xdr:cNvPr id="250" name="フローチャート: 判断 249"/>
        <xdr:cNvSpPr/>
      </xdr:nvSpPr>
      <xdr:spPr>
        <a:xfrm>
          <a:off x="9588500" y="1429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58165</xdr:rowOff>
    </xdr:from>
    <xdr:to>
      <xdr:col>46</xdr:col>
      <xdr:colOff>38100</xdr:colOff>
      <xdr:row>83</xdr:row>
      <xdr:rowOff>159765</xdr:rowOff>
    </xdr:to>
    <xdr:sp macro="" textlink="">
      <xdr:nvSpPr>
        <xdr:cNvPr id="251" name="フローチャート: 判断 250"/>
        <xdr:cNvSpPr/>
      </xdr:nvSpPr>
      <xdr:spPr>
        <a:xfrm>
          <a:off x="8699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67311</xdr:rowOff>
    </xdr:from>
    <xdr:to>
      <xdr:col>41</xdr:col>
      <xdr:colOff>101600</xdr:colOff>
      <xdr:row>83</xdr:row>
      <xdr:rowOff>168911</xdr:rowOff>
    </xdr:to>
    <xdr:sp macro="" textlink="">
      <xdr:nvSpPr>
        <xdr:cNvPr id="252" name="フローチャート: 判断 251"/>
        <xdr:cNvSpPr/>
      </xdr:nvSpPr>
      <xdr:spPr>
        <a:xfrm>
          <a:off x="781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253" name="フローチャート: 判断 252"/>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122174</xdr:rowOff>
    </xdr:from>
    <xdr:to>
      <xdr:col>55</xdr:col>
      <xdr:colOff>50800</xdr:colOff>
      <xdr:row>80</xdr:row>
      <xdr:rowOff>52324</xdr:rowOff>
    </xdr:to>
    <xdr:sp macro="" textlink="">
      <xdr:nvSpPr>
        <xdr:cNvPr id="259" name="楕円 258"/>
        <xdr:cNvSpPr/>
      </xdr:nvSpPr>
      <xdr:spPr>
        <a:xfrm>
          <a:off x="10426700" y="136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145051</xdr:rowOff>
    </xdr:from>
    <xdr:ext cx="469744" cy="259045"/>
    <xdr:sp macro="" textlink="">
      <xdr:nvSpPr>
        <xdr:cNvPr id="260" name="【福祉施設】&#10;一人当たり面積該当値テキスト"/>
        <xdr:cNvSpPr txBox="1"/>
      </xdr:nvSpPr>
      <xdr:spPr>
        <a:xfrm>
          <a:off x="10515600" y="1351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145035</xdr:rowOff>
    </xdr:from>
    <xdr:to>
      <xdr:col>50</xdr:col>
      <xdr:colOff>165100</xdr:colOff>
      <xdr:row>80</xdr:row>
      <xdr:rowOff>75185</xdr:rowOff>
    </xdr:to>
    <xdr:sp macro="" textlink="">
      <xdr:nvSpPr>
        <xdr:cNvPr id="261" name="楕円 260"/>
        <xdr:cNvSpPr/>
      </xdr:nvSpPr>
      <xdr:spPr>
        <a:xfrm>
          <a:off x="9588500" y="13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1524</xdr:rowOff>
    </xdr:from>
    <xdr:to>
      <xdr:col>55</xdr:col>
      <xdr:colOff>0</xdr:colOff>
      <xdr:row>80</xdr:row>
      <xdr:rowOff>24385</xdr:rowOff>
    </xdr:to>
    <xdr:cxnSp macro="">
      <xdr:nvCxnSpPr>
        <xdr:cNvPr id="262" name="直線コネクタ 261"/>
        <xdr:cNvCxnSpPr/>
      </xdr:nvCxnSpPr>
      <xdr:spPr>
        <a:xfrm flipV="1">
          <a:off x="9639300" y="1371752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165608</xdr:rowOff>
    </xdr:from>
    <xdr:to>
      <xdr:col>46</xdr:col>
      <xdr:colOff>38100</xdr:colOff>
      <xdr:row>80</xdr:row>
      <xdr:rowOff>95758</xdr:rowOff>
    </xdr:to>
    <xdr:sp macro="" textlink="">
      <xdr:nvSpPr>
        <xdr:cNvPr id="263" name="楕円 262"/>
        <xdr:cNvSpPr/>
      </xdr:nvSpPr>
      <xdr:spPr>
        <a:xfrm>
          <a:off x="86995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24385</xdr:rowOff>
    </xdr:from>
    <xdr:to>
      <xdr:col>50</xdr:col>
      <xdr:colOff>114300</xdr:colOff>
      <xdr:row>80</xdr:row>
      <xdr:rowOff>44958</xdr:rowOff>
    </xdr:to>
    <xdr:cxnSp macro="">
      <xdr:nvCxnSpPr>
        <xdr:cNvPr id="264" name="直線コネクタ 263"/>
        <xdr:cNvCxnSpPr/>
      </xdr:nvCxnSpPr>
      <xdr:spPr>
        <a:xfrm flipV="1">
          <a:off x="8750300" y="13740385"/>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7874</xdr:rowOff>
    </xdr:from>
    <xdr:to>
      <xdr:col>41</xdr:col>
      <xdr:colOff>101600</xdr:colOff>
      <xdr:row>80</xdr:row>
      <xdr:rowOff>109474</xdr:rowOff>
    </xdr:to>
    <xdr:sp macro="" textlink="">
      <xdr:nvSpPr>
        <xdr:cNvPr id="265" name="楕円 264"/>
        <xdr:cNvSpPr/>
      </xdr:nvSpPr>
      <xdr:spPr>
        <a:xfrm>
          <a:off x="7810500" y="137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44958</xdr:rowOff>
    </xdr:from>
    <xdr:to>
      <xdr:col>45</xdr:col>
      <xdr:colOff>177800</xdr:colOff>
      <xdr:row>80</xdr:row>
      <xdr:rowOff>58674</xdr:rowOff>
    </xdr:to>
    <xdr:cxnSp macro="">
      <xdr:nvCxnSpPr>
        <xdr:cNvPr id="266" name="直線コネクタ 265"/>
        <xdr:cNvCxnSpPr/>
      </xdr:nvCxnSpPr>
      <xdr:spPr>
        <a:xfrm flipV="1">
          <a:off x="7861300" y="1376095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94742</xdr:rowOff>
    </xdr:from>
    <xdr:to>
      <xdr:col>36</xdr:col>
      <xdr:colOff>165100</xdr:colOff>
      <xdr:row>80</xdr:row>
      <xdr:rowOff>24892</xdr:rowOff>
    </xdr:to>
    <xdr:sp macro="" textlink="">
      <xdr:nvSpPr>
        <xdr:cNvPr id="267" name="楕円 266"/>
        <xdr:cNvSpPr/>
      </xdr:nvSpPr>
      <xdr:spPr>
        <a:xfrm>
          <a:off x="6921500" y="136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145542</xdr:rowOff>
    </xdr:from>
    <xdr:to>
      <xdr:col>41</xdr:col>
      <xdr:colOff>50800</xdr:colOff>
      <xdr:row>80</xdr:row>
      <xdr:rowOff>58674</xdr:rowOff>
    </xdr:to>
    <xdr:cxnSp macro="">
      <xdr:nvCxnSpPr>
        <xdr:cNvPr id="268" name="直線コネクタ 267"/>
        <xdr:cNvCxnSpPr/>
      </xdr:nvCxnSpPr>
      <xdr:spPr>
        <a:xfrm>
          <a:off x="6972300" y="13690092"/>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162323</xdr:rowOff>
    </xdr:from>
    <xdr:ext cx="469744" cy="259045"/>
    <xdr:sp macro="" textlink="">
      <xdr:nvSpPr>
        <xdr:cNvPr id="269" name="n_1aveValue【福祉施設】&#10;一人当たり面積"/>
        <xdr:cNvSpPr txBox="1"/>
      </xdr:nvSpPr>
      <xdr:spPr>
        <a:xfrm>
          <a:off x="9391727" y="1439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150892</xdr:rowOff>
    </xdr:from>
    <xdr:ext cx="469744" cy="259045"/>
    <xdr:sp macro="" textlink="">
      <xdr:nvSpPr>
        <xdr:cNvPr id="270" name="n_2aveValue【福祉施設】&#10;一人当たり面積"/>
        <xdr:cNvSpPr txBox="1"/>
      </xdr:nvSpPr>
      <xdr:spPr>
        <a:xfrm>
          <a:off x="8515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160038</xdr:rowOff>
    </xdr:from>
    <xdr:ext cx="469744" cy="259045"/>
    <xdr:sp macro="" textlink="">
      <xdr:nvSpPr>
        <xdr:cNvPr id="271" name="n_3aveValue【福祉施設】&#10;一人当たり面積"/>
        <xdr:cNvSpPr txBox="1"/>
      </xdr:nvSpPr>
      <xdr:spPr>
        <a:xfrm>
          <a:off x="7626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148607</xdr:rowOff>
    </xdr:from>
    <xdr:ext cx="469744" cy="259045"/>
    <xdr:sp macro="" textlink="">
      <xdr:nvSpPr>
        <xdr:cNvPr id="272" name="n_4aveValue【福祉施設】&#10;一人当たり面積"/>
        <xdr:cNvSpPr txBox="1"/>
      </xdr:nvSpPr>
      <xdr:spPr>
        <a:xfrm>
          <a:off x="6737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91712</xdr:rowOff>
    </xdr:from>
    <xdr:ext cx="469744" cy="259045"/>
    <xdr:sp macro="" textlink="">
      <xdr:nvSpPr>
        <xdr:cNvPr id="273" name="n_1mainValue【福祉施設】&#10;一人当たり面積"/>
        <xdr:cNvSpPr txBox="1"/>
      </xdr:nvSpPr>
      <xdr:spPr>
        <a:xfrm>
          <a:off x="9391727"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112285</xdr:rowOff>
    </xdr:from>
    <xdr:ext cx="469744" cy="259045"/>
    <xdr:sp macro="" textlink="">
      <xdr:nvSpPr>
        <xdr:cNvPr id="274" name="n_2mainValue【福祉施設】&#10;一人当たり面積"/>
        <xdr:cNvSpPr txBox="1"/>
      </xdr:nvSpPr>
      <xdr:spPr>
        <a:xfrm>
          <a:off x="8515427" y="1348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126001</xdr:rowOff>
    </xdr:from>
    <xdr:ext cx="469744" cy="259045"/>
    <xdr:sp macro="" textlink="">
      <xdr:nvSpPr>
        <xdr:cNvPr id="275" name="n_3mainValue【福祉施設】&#10;一人当たり面積"/>
        <xdr:cNvSpPr txBox="1"/>
      </xdr:nvSpPr>
      <xdr:spPr>
        <a:xfrm>
          <a:off x="7626427" y="1349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41419</xdr:rowOff>
    </xdr:from>
    <xdr:ext cx="469744" cy="259045"/>
    <xdr:sp macro="" textlink="">
      <xdr:nvSpPr>
        <xdr:cNvPr id="276" name="n_4mainValue【福祉施設】&#10;一人当たり面積"/>
        <xdr:cNvSpPr txBox="1"/>
      </xdr:nvSpPr>
      <xdr:spPr>
        <a:xfrm>
          <a:off x="6737427" y="1341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88" name="直線コネクタ 28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89" name="テキスト ボックス 288"/>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0" name="直線コネクタ 28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1" name="テキスト ボックス 29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2" name="直線コネクタ 29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3" name="テキスト ボックス 29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4" name="直線コネクタ 29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5" name="テキスト ボックス 29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97" name="テキスト ボックス 29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137922</xdr:rowOff>
    </xdr:from>
    <xdr:to>
      <xdr:col>24</xdr:col>
      <xdr:colOff>62865</xdr:colOff>
      <xdr:row>106</xdr:row>
      <xdr:rowOff>85344</xdr:rowOff>
    </xdr:to>
    <xdr:cxnSp macro="">
      <xdr:nvCxnSpPr>
        <xdr:cNvPr id="299" name="直線コネクタ 298"/>
        <xdr:cNvCxnSpPr/>
      </xdr:nvCxnSpPr>
      <xdr:spPr>
        <a:xfrm flipV="1">
          <a:off x="4634865" y="1711147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89171</xdr:rowOff>
    </xdr:from>
    <xdr:ext cx="405111" cy="259045"/>
    <xdr:sp macro="" textlink="">
      <xdr:nvSpPr>
        <xdr:cNvPr id="300" name="【市民会館】&#10;有形固定資産減価償却率最小値テキスト"/>
        <xdr:cNvSpPr txBox="1"/>
      </xdr:nvSpPr>
      <xdr:spPr>
        <a:xfrm>
          <a:off x="4673600" y="1826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85344</xdr:rowOff>
    </xdr:from>
    <xdr:to>
      <xdr:col>24</xdr:col>
      <xdr:colOff>152400</xdr:colOff>
      <xdr:row>106</xdr:row>
      <xdr:rowOff>85344</xdr:rowOff>
    </xdr:to>
    <xdr:cxnSp macro="">
      <xdr:nvCxnSpPr>
        <xdr:cNvPr id="301" name="直線コネクタ 300"/>
        <xdr:cNvCxnSpPr/>
      </xdr:nvCxnSpPr>
      <xdr:spPr>
        <a:xfrm>
          <a:off x="4546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84599</xdr:rowOff>
    </xdr:from>
    <xdr:ext cx="405111" cy="259045"/>
    <xdr:sp macro="" textlink="">
      <xdr:nvSpPr>
        <xdr:cNvPr id="302" name="【市民会館】&#10;有形固定資産減価償却率最大値テキスト"/>
        <xdr:cNvSpPr txBox="1"/>
      </xdr:nvSpPr>
      <xdr:spPr>
        <a:xfrm>
          <a:off x="4673600" y="1688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137922</xdr:rowOff>
    </xdr:from>
    <xdr:to>
      <xdr:col>24</xdr:col>
      <xdr:colOff>152400</xdr:colOff>
      <xdr:row>99</xdr:row>
      <xdr:rowOff>137922</xdr:rowOff>
    </xdr:to>
    <xdr:cxnSp macro="">
      <xdr:nvCxnSpPr>
        <xdr:cNvPr id="303" name="直線コネクタ 302"/>
        <xdr:cNvCxnSpPr/>
      </xdr:nvCxnSpPr>
      <xdr:spPr>
        <a:xfrm>
          <a:off x="4546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23131</xdr:rowOff>
    </xdr:from>
    <xdr:ext cx="405111" cy="259045"/>
    <xdr:sp macro="" textlink="">
      <xdr:nvSpPr>
        <xdr:cNvPr id="304" name="【市民会館】&#10;有形固定資産減価償却率平均値テキスト"/>
        <xdr:cNvSpPr txBox="1"/>
      </xdr:nvSpPr>
      <xdr:spPr>
        <a:xfrm>
          <a:off x="4673600" y="173395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xdr:rowOff>
    </xdr:from>
    <xdr:to>
      <xdr:col>24</xdr:col>
      <xdr:colOff>114300</xdr:colOff>
      <xdr:row>102</xdr:row>
      <xdr:rowOff>101854</xdr:rowOff>
    </xdr:to>
    <xdr:sp macro="" textlink="">
      <xdr:nvSpPr>
        <xdr:cNvPr id="305" name="フローチャート: 判断 304"/>
        <xdr:cNvSpPr/>
      </xdr:nvSpPr>
      <xdr:spPr>
        <a:xfrm>
          <a:off x="4584700" y="17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121413</xdr:rowOff>
    </xdr:from>
    <xdr:to>
      <xdr:col>20</xdr:col>
      <xdr:colOff>38100</xdr:colOff>
      <xdr:row>102</xdr:row>
      <xdr:rowOff>51563</xdr:rowOff>
    </xdr:to>
    <xdr:sp macro="" textlink="">
      <xdr:nvSpPr>
        <xdr:cNvPr id="306" name="フローチャート: 判断 305"/>
        <xdr:cNvSpPr/>
      </xdr:nvSpPr>
      <xdr:spPr>
        <a:xfrm>
          <a:off x="3746500" y="1743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52832</xdr:rowOff>
    </xdr:from>
    <xdr:to>
      <xdr:col>15</xdr:col>
      <xdr:colOff>101600</xdr:colOff>
      <xdr:row>101</xdr:row>
      <xdr:rowOff>154432</xdr:rowOff>
    </xdr:to>
    <xdr:sp macro="" textlink="">
      <xdr:nvSpPr>
        <xdr:cNvPr id="307" name="フローチャート: 判断 306"/>
        <xdr:cNvSpPr/>
      </xdr:nvSpPr>
      <xdr:spPr>
        <a:xfrm>
          <a:off x="2857500" y="1736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162561</xdr:rowOff>
    </xdr:from>
    <xdr:to>
      <xdr:col>10</xdr:col>
      <xdr:colOff>165100</xdr:colOff>
      <xdr:row>101</xdr:row>
      <xdr:rowOff>92711</xdr:rowOff>
    </xdr:to>
    <xdr:sp macro="" textlink="">
      <xdr:nvSpPr>
        <xdr:cNvPr id="308" name="フローチャート: 判断 307"/>
        <xdr:cNvSpPr/>
      </xdr:nvSpPr>
      <xdr:spPr>
        <a:xfrm>
          <a:off x="196850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100</xdr:row>
      <xdr:rowOff>64263</xdr:rowOff>
    </xdr:from>
    <xdr:to>
      <xdr:col>6</xdr:col>
      <xdr:colOff>38100</xdr:colOff>
      <xdr:row>100</xdr:row>
      <xdr:rowOff>165863</xdr:rowOff>
    </xdr:to>
    <xdr:sp macro="" textlink="">
      <xdr:nvSpPr>
        <xdr:cNvPr id="309" name="フローチャート: 判断 308"/>
        <xdr:cNvSpPr/>
      </xdr:nvSpPr>
      <xdr:spPr>
        <a:xfrm>
          <a:off x="1079500" y="1720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0" name="テキスト ボックス 3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xdr:rowOff>
    </xdr:from>
    <xdr:to>
      <xdr:col>24</xdr:col>
      <xdr:colOff>114300</xdr:colOff>
      <xdr:row>102</xdr:row>
      <xdr:rowOff>101854</xdr:rowOff>
    </xdr:to>
    <xdr:sp macro="" textlink="">
      <xdr:nvSpPr>
        <xdr:cNvPr id="315" name="楕円 314"/>
        <xdr:cNvSpPr/>
      </xdr:nvSpPr>
      <xdr:spPr>
        <a:xfrm>
          <a:off x="4584700" y="174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150131</xdr:rowOff>
    </xdr:from>
    <xdr:ext cx="405111" cy="259045"/>
    <xdr:sp macro="" textlink="">
      <xdr:nvSpPr>
        <xdr:cNvPr id="316" name="【市民会館】&#10;有形固定資産減価償却率該当値テキスト"/>
        <xdr:cNvSpPr txBox="1"/>
      </xdr:nvSpPr>
      <xdr:spPr>
        <a:xfrm>
          <a:off x="4673600" y="17466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109982</xdr:rowOff>
    </xdr:from>
    <xdr:to>
      <xdr:col>20</xdr:col>
      <xdr:colOff>38100</xdr:colOff>
      <xdr:row>102</xdr:row>
      <xdr:rowOff>40132</xdr:rowOff>
    </xdr:to>
    <xdr:sp macro="" textlink="">
      <xdr:nvSpPr>
        <xdr:cNvPr id="317" name="楕円 316"/>
        <xdr:cNvSpPr/>
      </xdr:nvSpPr>
      <xdr:spPr>
        <a:xfrm>
          <a:off x="3746500" y="1742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160782</xdr:rowOff>
    </xdr:from>
    <xdr:to>
      <xdr:col>24</xdr:col>
      <xdr:colOff>63500</xdr:colOff>
      <xdr:row>102</xdr:row>
      <xdr:rowOff>51054</xdr:rowOff>
    </xdr:to>
    <xdr:cxnSp macro="">
      <xdr:nvCxnSpPr>
        <xdr:cNvPr id="318" name="直線コネクタ 317"/>
        <xdr:cNvCxnSpPr/>
      </xdr:nvCxnSpPr>
      <xdr:spPr>
        <a:xfrm>
          <a:off x="3797300" y="17477232"/>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11685</xdr:rowOff>
    </xdr:from>
    <xdr:to>
      <xdr:col>15</xdr:col>
      <xdr:colOff>101600</xdr:colOff>
      <xdr:row>107</xdr:row>
      <xdr:rowOff>113285</xdr:rowOff>
    </xdr:to>
    <xdr:sp macro="" textlink="">
      <xdr:nvSpPr>
        <xdr:cNvPr id="319" name="楕円 318"/>
        <xdr:cNvSpPr/>
      </xdr:nvSpPr>
      <xdr:spPr>
        <a:xfrm>
          <a:off x="2857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160782</xdr:rowOff>
    </xdr:from>
    <xdr:to>
      <xdr:col>19</xdr:col>
      <xdr:colOff>177800</xdr:colOff>
      <xdr:row>107</xdr:row>
      <xdr:rowOff>62485</xdr:rowOff>
    </xdr:to>
    <xdr:cxnSp macro="">
      <xdr:nvCxnSpPr>
        <xdr:cNvPr id="320" name="直線コネクタ 319"/>
        <xdr:cNvCxnSpPr/>
      </xdr:nvCxnSpPr>
      <xdr:spPr>
        <a:xfrm flipV="1">
          <a:off x="2908300" y="17477232"/>
          <a:ext cx="889000" cy="9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164846</xdr:rowOff>
    </xdr:from>
    <xdr:to>
      <xdr:col>10</xdr:col>
      <xdr:colOff>165100</xdr:colOff>
      <xdr:row>107</xdr:row>
      <xdr:rowOff>94996</xdr:rowOff>
    </xdr:to>
    <xdr:sp macro="" textlink="">
      <xdr:nvSpPr>
        <xdr:cNvPr id="321" name="楕円 320"/>
        <xdr:cNvSpPr/>
      </xdr:nvSpPr>
      <xdr:spPr>
        <a:xfrm>
          <a:off x="1968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44196</xdr:rowOff>
    </xdr:from>
    <xdr:to>
      <xdr:col>15</xdr:col>
      <xdr:colOff>50800</xdr:colOff>
      <xdr:row>107</xdr:row>
      <xdr:rowOff>62485</xdr:rowOff>
    </xdr:to>
    <xdr:cxnSp macro="">
      <xdr:nvCxnSpPr>
        <xdr:cNvPr id="322" name="直線コネクタ 321"/>
        <xdr:cNvCxnSpPr/>
      </xdr:nvCxnSpPr>
      <xdr:spPr>
        <a:xfrm>
          <a:off x="2019300" y="1838934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137413</xdr:rowOff>
    </xdr:from>
    <xdr:to>
      <xdr:col>6</xdr:col>
      <xdr:colOff>38100</xdr:colOff>
      <xdr:row>107</xdr:row>
      <xdr:rowOff>67563</xdr:rowOff>
    </xdr:to>
    <xdr:sp macro="" textlink="">
      <xdr:nvSpPr>
        <xdr:cNvPr id="323" name="楕円 322"/>
        <xdr:cNvSpPr/>
      </xdr:nvSpPr>
      <xdr:spPr>
        <a:xfrm>
          <a:off x="1079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16763</xdr:rowOff>
    </xdr:from>
    <xdr:to>
      <xdr:col>10</xdr:col>
      <xdr:colOff>114300</xdr:colOff>
      <xdr:row>107</xdr:row>
      <xdr:rowOff>44196</xdr:rowOff>
    </xdr:to>
    <xdr:cxnSp macro="">
      <xdr:nvCxnSpPr>
        <xdr:cNvPr id="324" name="直線コネクタ 323"/>
        <xdr:cNvCxnSpPr/>
      </xdr:nvCxnSpPr>
      <xdr:spPr>
        <a:xfrm>
          <a:off x="1130300" y="1836191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42690</xdr:rowOff>
    </xdr:from>
    <xdr:ext cx="405111" cy="259045"/>
    <xdr:sp macro="" textlink="">
      <xdr:nvSpPr>
        <xdr:cNvPr id="325" name="n_1aveValue【市民会館】&#10;有形固定資産減価償却率"/>
        <xdr:cNvSpPr txBox="1"/>
      </xdr:nvSpPr>
      <xdr:spPr>
        <a:xfrm>
          <a:off x="3582044" y="1753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170959</xdr:rowOff>
    </xdr:from>
    <xdr:ext cx="405111" cy="259045"/>
    <xdr:sp macro="" textlink="">
      <xdr:nvSpPr>
        <xdr:cNvPr id="326" name="n_2aveValue【市民会館】&#10;有形固定資産減価償却率"/>
        <xdr:cNvSpPr txBox="1"/>
      </xdr:nvSpPr>
      <xdr:spPr>
        <a:xfrm>
          <a:off x="2705744" y="1714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109238</xdr:rowOff>
    </xdr:from>
    <xdr:ext cx="405111" cy="259045"/>
    <xdr:sp macro="" textlink="">
      <xdr:nvSpPr>
        <xdr:cNvPr id="327" name="n_3aveValue【市民会館】&#10;有形固定資産減価償却率"/>
        <xdr:cNvSpPr txBox="1"/>
      </xdr:nvSpPr>
      <xdr:spPr>
        <a:xfrm>
          <a:off x="1816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10940</xdr:rowOff>
    </xdr:from>
    <xdr:ext cx="405111" cy="259045"/>
    <xdr:sp macro="" textlink="">
      <xdr:nvSpPr>
        <xdr:cNvPr id="328" name="n_4aveValue【市民会館】&#10;有形固定資産減価償却率"/>
        <xdr:cNvSpPr txBox="1"/>
      </xdr:nvSpPr>
      <xdr:spPr>
        <a:xfrm>
          <a:off x="927744" y="1698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56659</xdr:rowOff>
    </xdr:from>
    <xdr:ext cx="405111" cy="259045"/>
    <xdr:sp macro="" textlink="">
      <xdr:nvSpPr>
        <xdr:cNvPr id="329" name="n_1mainValue【市民会館】&#10;有形固定資産減価償却率"/>
        <xdr:cNvSpPr txBox="1"/>
      </xdr:nvSpPr>
      <xdr:spPr>
        <a:xfrm>
          <a:off x="3582044" y="1720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104412</xdr:rowOff>
    </xdr:from>
    <xdr:ext cx="405111" cy="259045"/>
    <xdr:sp macro="" textlink="">
      <xdr:nvSpPr>
        <xdr:cNvPr id="330" name="n_2mainValue【市民会館】&#10;有形固定資産減価償却率"/>
        <xdr:cNvSpPr txBox="1"/>
      </xdr:nvSpPr>
      <xdr:spPr>
        <a:xfrm>
          <a:off x="2705744" y="184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86123</xdr:rowOff>
    </xdr:from>
    <xdr:ext cx="405111" cy="259045"/>
    <xdr:sp macro="" textlink="">
      <xdr:nvSpPr>
        <xdr:cNvPr id="331" name="n_3mainValue【市民会館】&#10;有形固定資産減価償却率"/>
        <xdr:cNvSpPr txBox="1"/>
      </xdr:nvSpPr>
      <xdr:spPr>
        <a:xfrm>
          <a:off x="1816744" y="1843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58690</xdr:rowOff>
    </xdr:from>
    <xdr:ext cx="405111" cy="259045"/>
    <xdr:sp macro="" textlink="">
      <xdr:nvSpPr>
        <xdr:cNvPr id="332" name="n_4mainValue【市民会館】&#10;有形固定資産減価償却率"/>
        <xdr:cNvSpPr txBox="1"/>
      </xdr:nvSpPr>
      <xdr:spPr>
        <a:xfrm>
          <a:off x="927744" y="1840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1" name="テキスト ボックス 3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2" name="直線コネクタ 3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3" name="直線コネクタ 34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4" name="テキスト ボックス 34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5" name="直線コネクタ 34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6" name="テキスト ボックス 34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7" name="直線コネクタ 34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8" name="テキスト ボックス 34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9" name="直線コネクタ 34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0" name="テキスト ボックス 34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1" name="直線コネクタ 35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2" name="テキスト ボックス 35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3" name="直線コネクタ 35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4" name="テキスト ボックス 35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6" name="テキスト ボックス 3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131718</xdr:rowOff>
    </xdr:from>
    <xdr:to>
      <xdr:col>54</xdr:col>
      <xdr:colOff>189865</xdr:colOff>
      <xdr:row>108</xdr:row>
      <xdr:rowOff>20682</xdr:rowOff>
    </xdr:to>
    <xdr:cxnSp macro="">
      <xdr:nvCxnSpPr>
        <xdr:cNvPr id="358" name="直線コネクタ 357"/>
        <xdr:cNvCxnSpPr/>
      </xdr:nvCxnSpPr>
      <xdr:spPr>
        <a:xfrm flipV="1">
          <a:off x="10476865" y="17276718"/>
          <a:ext cx="0" cy="126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24509</xdr:rowOff>
    </xdr:from>
    <xdr:ext cx="469744" cy="259045"/>
    <xdr:sp macro="" textlink="">
      <xdr:nvSpPr>
        <xdr:cNvPr id="359" name="【市民会館】&#10;一人当たり面積最小値テキスト"/>
        <xdr:cNvSpPr txBox="1"/>
      </xdr:nvSpPr>
      <xdr:spPr>
        <a:xfrm>
          <a:off x="10515600"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20682</xdr:rowOff>
    </xdr:from>
    <xdr:to>
      <xdr:col>55</xdr:col>
      <xdr:colOff>88900</xdr:colOff>
      <xdr:row>108</xdr:row>
      <xdr:rowOff>20682</xdr:rowOff>
    </xdr:to>
    <xdr:cxnSp macro="">
      <xdr:nvCxnSpPr>
        <xdr:cNvPr id="360" name="直線コネクタ 359"/>
        <xdr:cNvCxnSpPr/>
      </xdr:nvCxnSpPr>
      <xdr:spPr>
        <a:xfrm>
          <a:off x="10388600" y="1853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78395</xdr:rowOff>
    </xdr:from>
    <xdr:ext cx="469744" cy="259045"/>
    <xdr:sp macro="" textlink="">
      <xdr:nvSpPr>
        <xdr:cNvPr id="361" name="【市民会館】&#10;一人当たり面積最大値テキスト"/>
        <xdr:cNvSpPr txBox="1"/>
      </xdr:nvSpPr>
      <xdr:spPr>
        <a:xfrm>
          <a:off x="10515600" y="1705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131718</xdr:rowOff>
    </xdr:from>
    <xdr:to>
      <xdr:col>55</xdr:col>
      <xdr:colOff>88900</xdr:colOff>
      <xdr:row>100</xdr:row>
      <xdr:rowOff>131718</xdr:rowOff>
    </xdr:to>
    <xdr:cxnSp macro="">
      <xdr:nvCxnSpPr>
        <xdr:cNvPr id="362" name="直線コネクタ 361"/>
        <xdr:cNvCxnSpPr/>
      </xdr:nvCxnSpPr>
      <xdr:spPr>
        <a:xfrm>
          <a:off x="10388600" y="1727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30315</xdr:rowOff>
    </xdr:from>
    <xdr:ext cx="469744" cy="259045"/>
    <xdr:sp macro="" textlink="">
      <xdr:nvSpPr>
        <xdr:cNvPr id="363" name="【市民会館】&#10;一人当たり面積平均値テキスト"/>
        <xdr:cNvSpPr txBox="1"/>
      </xdr:nvSpPr>
      <xdr:spPr>
        <a:xfrm>
          <a:off x="10515600" y="1786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7438</xdr:rowOff>
    </xdr:from>
    <xdr:to>
      <xdr:col>55</xdr:col>
      <xdr:colOff>50800</xdr:colOff>
      <xdr:row>105</xdr:row>
      <xdr:rowOff>109038</xdr:rowOff>
    </xdr:to>
    <xdr:sp macro="" textlink="">
      <xdr:nvSpPr>
        <xdr:cNvPr id="364" name="フローチャート: 判断 363"/>
        <xdr:cNvSpPr/>
      </xdr:nvSpPr>
      <xdr:spPr>
        <a:xfrm>
          <a:off x="104267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27032</xdr:rowOff>
    </xdr:from>
    <xdr:to>
      <xdr:col>50</xdr:col>
      <xdr:colOff>165100</xdr:colOff>
      <xdr:row>105</xdr:row>
      <xdr:rowOff>128632</xdr:rowOff>
    </xdr:to>
    <xdr:sp macro="" textlink="">
      <xdr:nvSpPr>
        <xdr:cNvPr id="365" name="フローチャート: 判断 364"/>
        <xdr:cNvSpPr/>
      </xdr:nvSpPr>
      <xdr:spPr>
        <a:xfrm>
          <a:off x="9588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146231</xdr:rowOff>
    </xdr:from>
    <xdr:to>
      <xdr:col>46</xdr:col>
      <xdr:colOff>38100</xdr:colOff>
      <xdr:row>105</xdr:row>
      <xdr:rowOff>76381</xdr:rowOff>
    </xdr:to>
    <xdr:sp macro="" textlink="">
      <xdr:nvSpPr>
        <xdr:cNvPr id="366" name="フローチャート: 判断 365"/>
        <xdr:cNvSpPr/>
      </xdr:nvSpPr>
      <xdr:spPr>
        <a:xfrm>
          <a:off x="8699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367" name="フローチャート: 判断 366"/>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56424</xdr:rowOff>
    </xdr:from>
    <xdr:to>
      <xdr:col>36</xdr:col>
      <xdr:colOff>165100</xdr:colOff>
      <xdr:row>105</xdr:row>
      <xdr:rowOff>158024</xdr:rowOff>
    </xdr:to>
    <xdr:sp macro="" textlink="">
      <xdr:nvSpPr>
        <xdr:cNvPr id="368" name="フローチャート: 判断 367"/>
        <xdr:cNvSpPr/>
      </xdr:nvSpPr>
      <xdr:spPr>
        <a:xfrm>
          <a:off x="692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374" name="楕円 373"/>
        <xdr:cNvSpPr/>
      </xdr:nvSpPr>
      <xdr:spPr>
        <a:xfrm>
          <a:off x="10426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26688</xdr:rowOff>
    </xdr:from>
    <xdr:ext cx="469744" cy="259045"/>
    <xdr:sp macro="" textlink="">
      <xdr:nvSpPr>
        <xdr:cNvPr id="375" name="【市民会館】&#10;一人当たり面積該当値テキスト"/>
        <xdr:cNvSpPr txBox="1"/>
      </xdr:nvSpPr>
      <xdr:spPr>
        <a:xfrm>
          <a:off x="10515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58057</xdr:rowOff>
    </xdr:from>
    <xdr:to>
      <xdr:col>50</xdr:col>
      <xdr:colOff>165100</xdr:colOff>
      <xdr:row>106</xdr:row>
      <xdr:rowOff>159657</xdr:rowOff>
    </xdr:to>
    <xdr:sp macro="" textlink="">
      <xdr:nvSpPr>
        <xdr:cNvPr id="376" name="楕円 375"/>
        <xdr:cNvSpPr/>
      </xdr:nvSpPr>
      <xdr:spPr>
        <a:xfrm>
          <a:off x="9588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99061</xdr:rowOff>
    </xdr:from>
    <xdr:to>
      <xdr:col>55</xdr:col>
      <xdr:colOff>0</xdr:colOff>
      <xdr:row>106</xdr:row>
      <xdr:rowOff>108857</xdr:rowOff>
    </xdr:to>
    <xdr:cxnSp macro="">
      <xdr:nvCxnSpPr>
        <xdr:cNvPr id="377" name="直線コネクタ 376"/>
        <xdr:cNvCxnSpPr/>
      </xdr:nvCxnSpPr>
      <xdr:spPr>
        <a:xfrm flipV="1">
          <a:off x="9639300" y="18272761"/>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133169</xdr:rowOff>
    </xdr:from>
    <xdr:to>
      <xdr:col>46</xdr:col>
      <xdr:colOff>38100</xdr:colOff>
      <xdr:row>107</xdr:row>
      <xdr:rowOff>63319</xdr:rowOff>
    </xdr:to>
    <xdr:sp macro="" textlink="">
      <xdr:nvSpPr>
        <xdr:cNvPr id="378" name="楕円 377"/>
        <xdr:cNvSpPr/>
      </xdr:nvSpPr>
      <xdr:spPr>
        <a:xfrm>
          <a:off x="8699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108857</xdr:rowOff>
    </xdr:from>
    <xdr:to>
      <xdr:col>50</xdr:col>
      <xdr:colOff>114300</xdr:colOff>
      <xdr:row>107</xdr:row>
      <xdr:rowOff>12519</xdr:rowOff>
    </xdr:to>
    <xdr:cxnSp macro="">
      <xdr:nvCxnSpPr>
        <xdr:cNvPr id="379" name="直線コネクタ 378"/>
        <xdr:cNvCxnSpPr/>
      </xdr:nvCxnSpPr>
      <xdr:spPr>
        <a:xfrm flipV="1">
          <a:off x="8750300" y="1828255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142966</xdr:rowOff>
    </xdr:from>
    <xdr:to>
      <xdr:col>41</xdr:col>
      <xdr:colOff>101600</xdr:colOff>
      <xdr:row>107</xdr:row>
      <xdr:rowOff>73116</xdr:rowOff>
    </xdr:to>
    <xdr:sp macro="" textlink="">
      <xdr:nvSpPr>
        <xdr:cNvPr id="380" name="楕円 379"/>
        <xdr:cNvSpPr/>
      </xdr:nvSpPr>
      <xdr:spPr>
        <a:xfrm>
          <a:off x="7810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12519</xdr:rowOff>
    </xdr:from>
    <xdr:to>
      <xdr:col>45</xdr:col>
      <xdr:colOff>177800</xdr:colOff>
      <xdr:row>107</xdr:row>
      <xdr:rowOff>22316</xdr:rowOff>
    </xdr:to>
    <xdr:cxnSp macro="">
      <xdr:nvCxnSpPr>
        <xdr:cNvPr id="381" name="直線コネクタ 380"/>
        <xdr:cNvCxnSpPr/>
      </xdr:nvCxnSpPr>
      <xdr:spPr>
        <a:xfrm flipV="1">
          <a:off x="7861300" y="183576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149498</xdr:rowOff>
    </xdr:from>
    <xdr:to>
      <xdr:col>36</xdr:col>
      <xdr:colOff>165100</xdr:colOff>
      <xdr:row>107</xdr:row>
      <xdr:rowOff>79648</xdr:rowOff>
    </xdr:to>
    <xdr:sp macro="" textlink="">
      <xdr:nvSpPr>
        <xdr:cNvPr id="382" name="楕円 381"/>
        <xdr:cNvSpPr/>
      </xdr:nvSpPr>
      <xdr:spPr>
        <a:xfrm>
          <a:off x="6921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22316</xdr:rowOff>
    </xdr:from>
    <xdr:to>
      <xdr:col>41</xdr:col>
      <xdr:colOff>50800</xdr:colOff>
      <xdr:row>107</xdr:row>
      <xdr:rowOff>28848</xdr:rowOff>
    </xdr:to>
    <xdr:cxnSp macro="">
      <xdr:nvCxnSpPr>
        <xdr:cNvPr id="383" name="直線コネクタ 382"/>
        <xdr:cNvCxnSpPr/>
      </xdr:nvCxnSpPr>
      <xdr:spPr>
        <a:xfrm flipV="1">
          <a:off x="6972300" y="183674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145159</xdr:rowOff>
    </xdr:from>
    <xdr:ext cx="469744" cy="259045"/>
    <xdr:sp macro="" textlink="">
      <xdr:nvSpPr>
        <xdr:cNvPr id="384" name="n_1aveValue【市民会館】&#10;一人当たり面積"/>
        <xdr:cNvSpPr txBox="1"/>
      </xdr:nvSpPr>
      <xdr:spPr>
        <a:xfrm>
          <a:off x="9391727" y="178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92908</xdr:rowOff>
    </xdr:from>
    <xdr:ext cx="469744" cy="259045"/>
    <xdr:sp macro="" textlink="">
      <xdr:nvSpPr>
        <xdr:cNvPr id="385" name="n_2aveValue【市民会館】&#10;一人当たり面積"/>
        <xdr:cNvSpPr txBox="1"/>
      </xdr:nvSpPr>
      <xdr:spPr>
        <a:xfrm>
          <a:off x="8515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386" name="n_3aveValue【市民会館】&#10;一人当たり面積"/>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3101</xdr:rowOff>
    </xdr:from>
    <xdr:ext cx="469744" cy="259045"/>
    <xdr:sp macro="" textlink="">
      <xdr:nvSpPr>
        <xdr:cNvPr id="387" name="n_4aveValue【市民会館】&#10;一人当たり面積"/>
        <xdr:cNvSpPr txBox="1"/>
      </xdr:nvSpPr>
      <xdr:spPr>
        <a:xfrm>
          <a:off x="6737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150784</xdr:rowOff>
    </xdr:from>
    <xdr:ext cx="469744" cy="259045"/>
    <xdr:sp macro="" textlink="">
      <xdr:nvSpPr>
        <xdr:cNvPr id="388" name="n_1main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54446</xdr:rowOff>
    </xdr:from>
    <xdr:ext cx="469744" cy="259045"/>
    <xdr:sp macro="" textlink="">
      <xdr:nvSpPr>
        <xdr:cNvPr id="389" name="n_2mainValue【市民会館】&#10;一人当たり面積"/>
        <xdr:cNvSpPr txBox="1"/>
      </xdr:nvSpPr>
      <xdr:spPr>
        <a:xfrm>
          <a:off x="85154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64243</xdr:rowOff>
    </xdr:from>
    <xdr:ext cx="469744" cy="259045"/>
    <xdr:sp macro="" textlink="">
      <xdr:nvSpPr>
        <xdr:cNvPr id="390" name="n_3mainValue【市民会館】&#10;一人当たり面積"/>
        <xdr:cNvSpPr txBox="1"/>
      </xdr:nvSpPr>
      <xdr:spPr>
        <a:xfrm>
          <a:off x="7626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70775</xdr:rowOff>
    </xdr:from>
    <xdr:ext cx="469744" cy="259045"/>
    <xdr:sp macro="" textlink="">
      <xdr:nvSpPr>
        <xdr:cNvPr id="391" name="n_4mainValue【市民会館】&#10;一人当たり面積"/>
        <xdr:cNvSpPr txBox="1"/>
      </xdr:nvSpPr>
      <xdr:spPr>
        <a:xfrm>
          <a:off x="6737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42</xdr:row>
      <xdr:rowOff>36195</xdr:rowOff>
    </xdr:to>
    <xdr:cxnSp macro="">
      <xdr:nvCxnSpPr>
        <xdr:cNvPr id="416" name="直線コネクタ 415"/>
        <xdr:cNvCxnSpPr/>
      </xdr:nvCxnSpPr>
      <xdr:spPr>
        <a:xfrm flipV="1">
          <a:off x="16318864" y="582168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40022</xdr:rowOff>
    </xdr:from>
    <xdr:ext cx="405111" cy="259045"/>
    <xdr:sp macro="" textlink="">
      <xdr:nvSpPr>
        <xdr:cNvPr id="417" name="【一般廃棄物処理施設】&#10;有形固定資産減価償却率最小値テキスト"/>
        <xdr:cNvSpPr txBox="1"/>
      </xdr:nvSpPr>
      <xdr:spPr>
        <a:xfrm>
          <a:off x="16357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36195</xdr:rowOff>
    </xdr:from>
    <xdr:to>
      <xdr:col>86</xdr:col>
      <xdr:colOff>25400</xdr:colOff>
      <xdr:row>42</xdr:row>
      <xdr:rowOff>36195</xdr:rowOff>
    </xdr:to>
    <xdr:cxnSp macro="">
      <xdr:nvCxnSpPr>
        <xdr:cNvPr id="418" name="直線コネクタ 417"/>
        <xdr:cNvCxnSpPr/>
      </xdr:nvCxnSpPr>
      <xdr:spPr>
        <a:xfrm>
          <a:off x="16230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19" name="【一般廃棄物処理施設】&#10;有形固定資産減価償却率最大値テキスト"/>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20" name="直線コネクタ 419"/>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421" name="【一般廃棄物処理施設】&#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422" name="フローチャート: 判断 421"/>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122555</xdr:rowOff>
    </xdr:from>
    <xdr:to>
      <xdr:col>81</xdr:col>
      <xdr:colOff>101600</xdr:colOff>
      <xdr:row>38</xdr:row>
      <xdr:rowOff>52705</xdr:rowOff>
    </xdr:to>
    <xdr:sp macro="" textlink="">
      <xdr:nvSpPr>
        <xdr:cNvPr id="423" name="フローチャート: 判断 422"/>
        <xdr:cNvSpPr/>
      </xdr:nvSpPr>
      <xdr:spPr>
        <a:xfrm>
          <a:off x="15430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124460</xdr:rowOff>
    </xdr:from>
    <xdr:to>
      <xdr:col>76</xdr:col>
      <xdr:colOff>165100</xdr:colOff>
      <xdr:row>38</xdr:row>
      <xdr:rowOff>54610</xdr:rowOff>
    </xdr:to>
    <xdr:sp macro="" textlink="">
      <xdr:nvSpPr>
        <xdr:cNvPr id="424" name="フローチャート: 判断 423"/>
        <xdr:cNvSpPr/>
      </xdr:nvSpPr>
      <xdr:spPr>
        <a:xfrm>
          <a:off x="14541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59690</xdr:rowOff>
    </xdr:from>
    <xdr:to>
      <xdr:col>72</xdr:col>
      <xdr:colOff>38100</xdr:colOff>
      <xdr:row>37</xdr:row>
      <xdr:rowOff>161290</xdr:rowOff>
    </xdr:to>
    <xdr:sp macro="" textlink="">
      <xdr:nvSpPr>
        <xdr:cNvPr id="425" name="フローチャート: 判断 424"/>
        <xdr:cNvSpPr/>
      </xdr:nvSpPr>
      <xdr:spPr>
        <a:xfrm>
          <a:off x="1365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158750</xdr:rowOff>
    </xdr:from>
    <xdr:to>
      <xdr:col>67</xdr:col>
      <xdr:colOff>101600</xdr:colOff>
      <xdr:row>39</xdr:row>
      <xdr:rowOff>88900</xdr:rowOff>
    </xdr:to>
    <xdr:sp macro="" textlink="">
      <xdr:nvSpPr>
        <xdr:cNvPr id="426" name="フローチャート: 判断 425"/>
        <xdr:cNvSpPr/>
      </xdr:nvSpPr>
      <xdr:spPr>
        <a:xfrm>
          <a:off x="12763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143510</xdr:rowOff>
    </xdr:from>
    <xdr:to>
      <xdr:col>85</xdr:col>
      <xdr:colOff>177800</xdr:colOff>
      <xdr:row>35</xdr:row>
      <xdr:rowOff>73660</xdr:rowOff>
    </xdr:to>
    <xdr:sp macro="" textlink="">
      <xdr:nvSpPr>
        <xdr:cNvPr id="432" name="楕円 431"/>
        <xdr:cNvSpPr/>
      </xdr:nvSpPr>
      <xdr:spPr>
        <a:xfrm>
          <a:off x="162687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166387</xdr:rowOff>
    </xdr:from>
    <xdr:ext cx="405111" cy="259045"/>
    <xdr:sp macro="" textlink="">
      <xdr:nvSpPr>
        <xdr:cNvPr id="433" name="【一般廃棄物処理施設】&#10;有形固定資産減価償却率該当値テキスト"/>
        <xdr:cNvSpPr txBox="1"/>
      </xdr:nvSpPr>
      <xdr:spPr>
        <a:xfrm>
          <a:off x="16357600"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13970</xdr:rowOff>
    </xdr:from>
    <xdr:to>
      <xdr:col>81</xdr:col>
      <xdr:colOff>101600</xdr:colOff>
      <xdr:row>34</xdr:row>
      <xdr:rowOff>115570</xdr:rowOff>
    </xdr:to>
    <xdr:sp macro="" textlink="">
      <xdr:nvSpPr>
        <xdr:cNvPr id="434" name="楕円 433"/>
        <xdr:cNvSpPr/>
      </xdr:nvSpPr>
      <xdr:spPr>
        <a:xfrm>
          <a:off x="15430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64770</xdr:rowOff>
    </xdr:from>
    <xdr:to>
      <xdr:col>85</xdr:col>
      <xdr:colOff>127000</xdr:colOff>
      <xdr:row>35</xdr:row>
      <xdr:rowOff>22860</xdr:rowOff>
    </xdr:to>
    <xdr:cxnSp macro="">
      <xdr:nvCxnSpPr>
        <xdr:cNvPr id="435" name="直線コネクタ 434"/>
        <xdr:cNvCxnSpPr/>
      </xdr:nvCxnSpPr>
      <xdr:spPr>
        <a:xfrm>
          <a:off x="15481300" y="589407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133985</xdr:rowOff>
    </xdr:from>
    <xdr:to>
      <xdr:col>76</xdr:col>
      <xdr:colOff>165100</xdr:colOff>
      <xdr:row>34</xdr:row>
      <xdr:rowOff>64135</xdr:rowOff>
    </xdr:to>
    <xdr:sp macro="" textlink="">
      <xdr:nvSpPr>
        <xdr:cNvPr id="436" name="楕円 435"/>
        <xdr:cNvSpPr/>
      </xdr:nvSpPr>
      <xdr:spPr>
        <a:xfrm>
          <a:off x="14541500" y="57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13335</xdr:rowOff>
    </xdr:from>
    <xdr:to>
      <xdr:col>81</xdr:col>
      <xdr:colOff>50800</xdr:colOff>
      <xdr:row>34</xdr:row>
      <xdr:rowOff>64770</xdr:rowOff>
    </xdr:to>
    <xdr:cxnSp macro="">
      <xdr:nvCxnSpPr>
        <xdr:cNvPr id="437" name="直線コネクタ 436"/>
        <xdr:cNvCxnSpPr/>
      </xdr:nvCxnSpPr>
      <xdr:spPr>
        <a:xfrm>
          <a:off x="14592300" y="58426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107315</xdr:rowOff>
    </xdr:from>
    <xdr:to>
      <xdr:col>72</xdr:col>
      <xdr:colOff>38100</xdr:colOff>
      <xdr:row>34</xdr:row>
      <xdr:rowOff>37465</xdr:rowOff>
    </xdr:to>
    <xdr:sp macro="" textlink="">
      <xdr:nvSpPr>
        <xdr:cNvPr id="438" name="楕円 437"/>
        <xdr:cNvSpPr/>
      </xdr:nvSpPr>
      <xdr:spPr>
        <a:xfrm>
          <a:off x="13652500" y="57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158115</xdr:rowOff>
    </xdr:from>
    <xdr:to>
      <xdr:col>76</xdr:col>
      <xdr:colOff>114300</xdr:colOff>
      <xdr:row>34</xdr:row>
      <xdr:rowOff>13335</xdr:rowOff>
    </xdr:to>
    <xdr:cxnSp macro="">
      <xdr:nvCxnSpPr>
        <xdr:cNvPr id="439" name="直線コネクタ 438"/>
        <xdr:cNvCxnSpPr/>
      </xdr:nvCxnSpPr>
      <xdr:spPr>
        <a:xfrm>
          <a:off x="13703300" y="58159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19685</xdr:rowOff>
    </xdr:from>
    <xdr:to>
      <xdr:col>67</xdr:col>
      <xdr:colOff>101600</xdr:colOff>
      <xdr:row>38</xdr:row>
      <xdr:rowOff>121285</xdr:rowOff>
    </xdr:to>
    <xdr:sp macro="" textlink="">
      <xdr:nvSpPr>
        <xdr:cNvPr id="440" name="楕円 439"/>
        <xdr:cNvSpPr/>
      </xdr:nvSpPr>
      <xdr:spPr>
        <a:xfrm>
          <a:off x="12763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158115</xdr:rowOff>
    </xdr:from>
    <xdr:to>
      <xdr:col>71</xdr:col>
      <xdr:colOff>177800</xdr:colOff>
      <xdr:row>38</xdr:row>
      <xdr:rowOff>70485</xdr:rowOff>
    </xdr:to>
    <xdr:cxnSp macro="">
      <xdr:nvCxnSpPr>
        <xdr:cNvPr id="441" name="直線コネクタ 440"/>
        <xdr:cNvCxnSpPr/>
      </xdr:nvCxnSpPr>
      <xdr:spPr>
        <a:xfrm flipV="1">
          <a:off x="12814300" y="5815965"/>
          <a:ext cx="8890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43832</xdr:rowOff>
    </xdr:from>
    <xdr:ext cx="405111" cy="259045"/>
    <xdr:sp macro="" textlink="">
      <xdr:nvSpPr>
        <xdr:cNvPr id="442" name="n_1aveValue【一般廃棄物処理施設】&#10;有形固定資産減価償却率"/>
        <xdr:cNvSpPr txBox="1"/>
      </xdr:nvSpPr>
      <xdr:spPr>
        <a:xfrm>
          <a:off x="15266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45737</xdr:rowOff>
    </xdr:from>
    <xdr:ext cx="405111" cy="259045"/>
    <xdr:sp macro="" textlink="">
      <xdr:nvSpPr>
        <xdr:cNvPr id="443" name="n_2aveValue【一般廃棄物処理施設】&#10;有形固定資産減価償却率"/>
        <xdr:cNvSpPr txBox="1"/>
      </xdr:nvSpPr>
      <xdr:spPr>
        <a:xfrm>
          <a:off x="14389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152417</xdr:rowOff>
    </xdr:from>
    <xdr:ext cx="405111" cy="259045"/>
    <xdr:sp macro="" textlink="">
      <xdr:nvSpPr>
        <xdr:cNvPr id="444" name="n_3aveValue【一般廃棄物処理施設】&#10;有形固定資産減価償却率"/>
        <xdr:cNvSpPr txBox="1"/>
      </xdr:nvSpPr>
      <xdr:spPr>
        <a:xfrm>
          <a:off x="13500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80027</xdr:rowOff>
    </xdr:from>
    <xdr:ext cx="405111" cy="259045"/>
    <xdr:sp macro="" textlink="">
      <xdr:nvSpPr>
        <xdr:cNvPr id="445" name="n_4aveValue【一般廃棄物処理施設】&#10;有形固定資産減価償却率"/>
        <xdr:cNvSpPr txBox="1"/>
      </xdr:nvSpPr>
      <xdr:spPr>
        <a:xfrm>
          <a:off x="12611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132097</xdr:rowOff>
    </xdr:from>
    <xdr:ext cx="405111" cy="259045"/>
    <xdr:sp macro="" textlink="">
      <xdr:nvSpPr>
        <xdr:cNvPr id="446" name="n_1mainValue【一般廃棄物処理施設】&#10;有形固定資産減価償却率"/>
        <xdr:cNvSpPr txBox="1"/>
      </xdr:nvSpPr>
      <xdr:spPr>
        <a:xfrm>
          <a:off x="152660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80662</xdr:rowOff>
    </xdr:from>
    <xdr:ext cx="405111" cy="259045"/>
    <xdr:sp macro="" textlink="">
      <xdr:nvSpPr>
        <xdr:cNvPr id="447" name="n_2mainValue【一般廃棄物処理施設】&#10;有形固定資産減価償却率"/>
        <xdr:cNvSpPr txBox="1"/>
      </xdr:nvSpPr>
      <xdr:spPr>
        <a:xfrm>
          <a:off x="14389744" y="556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53992</xdr:rowOff>
    </xdr:from>
    <xdr:ext cx="405111" cy="259045"/>
    <xdr:sp macro="" textlink="">
      <xdr:nvSpPr>
        <xdr:cNvPr id="448" name="n_3mainValue【一般廃棄物処理施設】&#10;有形固定資産減価償却率"/>
        <xdr:cNvSpPr txBox="1"/>
      </xdr:nvSpPr>
      <xdr:spPr>
        <a:xfrm>
          <a:off x="135007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137812</xdr:rowOff>
    </xdr:from>
    <xdr:ext cx="405111" cy="259045"/>
    <xdr:sp macro="" textlink="">
      <xdr:nvSpPr>
        <xdr:cNvPr id="449" name="n_4mainValue【一般廃棄物処理施設】&#10;有形固定資産減価償却率"/>
        <xdr:cNvSpPr txBox="1"/>
      </xdr:nvSpPr>
      <xdr:spPr>
        <a:xfrm>
          <a:off x="12611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1" name="テキスト ボックス 46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3" name="テキスト ボックス 46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5" name="テキスト ボックス 4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7" name="テキスト ボックス 46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9" name="テキスト ボックス 46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150823</xdr:rowOff>
    </xdr:from>
    <xdr:to>
      <xdr:col>116</xdr:col>
      <xdr:colOff>62864</xdr:colOff>
      <xdr:row>42</xdr:row>
      <xdr:rowOff>28354</xdr:rowOff>
    </xdr:to>
    <xdr:cxnSp macro="">
      <xdr:nvCxnSpPr>
        <xdr:cNvPr id="473" name="直線コネクタ 472"/>
        <xdr:cNvCxnSpPr/>
      </xdr:nvCxnSpPr>
      <xdr:spPr>
        <a:xfrm flipV="1">
          <a:off x="22160864" y="5808673"/>
          <a:ext cx="0" cy="1420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32181</xdr:rowOff>
    </xdr:from>
    <xdr:ext cx="469744" cy="259045"/>
    <xdr:sp macro="" textlink="">
      <xdr:nvSpPr>
        <xdr:cNvPr id="474" name="【一般廃棄物処理施設】&#10;一人当たり有形固定資産（償却資産）額最小値テキスト"/>
        <xdr:cNvSpPr txBox="1"/>
      </xdr:nvSpPr>
      <xdr:spPr>
        <a:xfrm>
          <a:off x="22199600" y="723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28354</xdr:rowOff>
    </xdr:from>
    <xdr:to>
      <xdr:col>116</xdr:col>
      <xdr:colOff>152400</xdr:colOff>
      <xdr:row>42</xdr:row>
      <xdr:rowOff>28354</xdr:rowOff>
    </xdr:to>
    <xdr:cxnSp macro="">
      <xdr:nvCxnSpPr>
        <xdr:cNvPr id="475" name="直線コネクタ 474"/>
        <xdr:cNvCxnSpPr/>
      </xdr:nvCxnSpPr>
      <xdr:spPr>
        <a:xfrm>
          <a:off x="22072600" y="722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97500</xdr:rowOff>
    </xdr:from>
    <xdr:ext cx="599010" cy="259045"/>
    <xdr:sp macro="" textlink="">
      <xdr:nvSpPr>
        <xdr:cNvPr id="476" name="【一般廃棄物処理施設】&#10;一人当たり有形固定資産（償却資産）額最大値テキスト"/>
        <xdr:cNvSpPr txBox="1"/>
      </xdr:nvSpPr>
      <xdr:spPr>
        <a:xfrm>
          <a:off x="22199600" y="558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150823</xdr:rowOff>
    </xdr:from>
    <xdr:to>
      <xdr:col>116</xdr:col>
      <xdr:colOff>152400</xdr:colOff>
      <xdr:row>33</xdr:row>
      <xdr:rowOff>150823</xdr:rowOff>
    </xdr:to>
    <xdr:cxnSp macro="">
      <xdr:nvCxnSpPr>
        <xdr:cNvPr id="477" name="直線コネクタ 476"/>
        <xdr:cNvCxnSpPr/>
      </xdr:nvCxnSpPr>
      <xdr:spPr>
        <a:xfrm>
          <a:off x="22072600" y="580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42460</xdr:rowOff>
    </xdr:from>
    <xdr:ext cx="599010" cy="259045"/>
    <xdr:sp macro="" textlink="">
      <xdr:nvSpPr>
        <xdr:cNvPr id="478" name="【一般廃棄物処理施設】&#10;一人当たり有形固定資産（償却資産）額平均値テキスト"/>
        <xdr:cNvSpPr txBox="1"/>
      </xdr:nvSpPr>
      <xdr:spPr>
        <a:xfrm>
          <a:off x="22199600" y="67290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64033</xdr:rowOff>
    </xdr:from>
    <xdr:to>
      <xdr:col>116</xdr:col>
      <xdr:colOff>114300</xdr:colOff>
      <xdr:row>39</xdr:row>
      <xdr:rowOff>165633</xdr:rowOff>
    </xdr:to>
    <xdr:sp macro="" textlink="">
      <xdr:nvSpPr>
        <xdr:cNvPr id="479" name="フローチャート: 判断 478"/>
        <xdr:cNvSpPr/>
      </xdr:nvSpPr>
      <xdr:spPr>
        <a:xfrm>
          <a:off x="22110700" y="675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92208</xdr:rowOff>
    </xdr:from>
    <xdr:to>
      <xdr:col>112</xdr:col>
      <xdr:colOff>38100</xdr:colOff>
      <xdr:row>40</xdr:row>
      <xdr:rowOff>22358</xdr:rowOff>
    </xdr:to>
    <xdr:sp macro="" textlink="">
      <xdr:nvSpPr>
        <xdr:cNvPr id="480" name="フローチャート: 判断 479"/>
        <xdr:cNvSpPr/>
      </xdr:nvSpPr>
      <xdr:spPr>
        <a:xfrm>
          <a:off x="21272500" y="677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127169</xdr:rowOff>
    </xdr:from>
    <xdr:to>
      <xdr:col>107</xdr:col>
      <xdr:colOff>101600</xdr:colOff>
      <xdr:row>40</xdr:row>
      <xdr:rowOff>57319</xdr:rowOff>
    </xdr:to>
    <xdr:sp macro="" textlink="">
      <xdr:nvSpPr>
        <xdr:cNvPr id="481" name="フローチャート: 判断 480"/>
        <xdr:cNvSpPr/>
      </xdr:nvSpPr>
      <xdr:spPr>
        <a:xfrm>
          <a:off x="20383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99112</xdr:rowOff>
    </xdr:from>
    <xdr:to>
      <xdr:col>102</xdr:col>
      <xdr:colOff>165100</xdr:colOff>
      <xdr:row>40</xdr:row>
      <xdr:rowOff>29262</xdr:rowOff>
    </xdr:to>
    <xdr:sp macro="" textlink="">
      <xdr:nvSpPr>
        <xdr:cNvPr id="482" name="フローチャート: 判断 481"/>
        <xdr:cNvSpPr/>
      </xdr:nvSpPr>
      <xdr:spPr>
        <a:xfrm>
          <a:off x="19494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15269</xdr:rowOff>
    </xdr:from>
    <xdr:to>
      <xdr:col>98</xdr:col>
      <xdr:colOff>38100</xdr:colOff>
      <xdr:row>40</xdr:row>
      <xdr:rowOff>116869</xdr:rowOff>
    </xdr:to>
    <xdr:sp macro="" textlink="">
      <xdr:nvSpPr>
        <xdr:cNvPr id="483" name="フローチャート: 判断 482"/>
        <xdr:cNvSpPr/>
      </xdr:nvSpPr>
      <xdr:spPr>
        <a:xfrm>
          <a:off x="18605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135231</xdr:rowOff>
    </xdr:from>
    <xdr:to>
      <xdr:col>116</xdr:col>
      <xdr:colOff>114300</xdr:colOff>
      <xdr:row>39</xdr:row>
      <xdr:rowOff>65381</xdr:rowOff>
    </xdr:to>
    <xdr:sp macro="" textlink="">
      <xdr:nvSpPr>
        <xdr:cNvPr id="489" name="楕円 488"/>
        <xdr:cNvSpPr/>
      </xdr:nvSpPr>
      <xdr:spPr>
        <a:xfrm>
          <a:off x="22110700" y="665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158108</xdr:rowOff>
    </xdr:from>
    <xdr:ext cx="599010" cy="259045"/>
    <xdr:sp macro="" textlink="">
      <xdr:nvSpPr>
        <xdr:cNvPr id="490" name="【一般廃棄物処理施設】&#10;一人当たり有形固定資産（償却資産）額該当値テキスト"/>
        <xdr:cNvSpPr txBox="1"/>
      </xdr:nvSpPr>
      <xdr:spPr>
        <a:xfrm>
          <a:off x="22199600" y="650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162084</xdr:rowOff>
    </xdr:from>
    <xdr:to>
      <xdr:col>112</xdr:col>
      <xdr:colOff>38100</xdr:colOff>
      <xdr:row>39</xdr:row>
      <xdr:rowOff>92234</xdr:rowOff>
    </xdr:to>
    <xdr:sp macro="" textlink="">
      <xdr:nvSpPr>
        <xdr:cNvPr id="491" name="楕円 490"/>
        <xdr:cNvSpPr/>
      </xdr:nvSpPr>
      <xdr:spPr>
        <a:xfrm>
          <a:off x="21272500" y="667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14581</xdr:rowOff>
    </xdr:from>
    <xdr:to>
      <xdr:col>116</xdr:col>
      <xdr:colOff>63500</xdr:colOff>
      <xdr:row>39</xdr:row>
      <xdr:rowOff>41434</xdr:rowOff>
    </xdr:to>
    <xdr:cxnSp macro="">
      <xdr:nvCxnSpPr>
        <xdr:cNvPr id="492" name="直線コネクタ 491"/>
        <xdr:cNvCxnSpPr/>
      </xdr:nvCxnSpPr>
      <xdr:spPr>
        <a:xfrm flipV="1">
          <a:off x="21323300" y="6701131"/>
          <a:ext cx="838200" cy="2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37778</xdr:rowOff>
    </xdr:from>
    <xdr:to>
      <xdr:col>107</xdr:col>
      <xdr:colOff>101600</xdr:colOff>
      <xdr:row>39</xdr:row>
      <xdr:rowOff>139378</xdr:rowOff>
    </xdr:to>
    <xdr:sp macro="" textlink="">
      <xdr:nvSpPr>
        <xdr:cNvPr id="493" name="楕円 492"/>
        <xdr:cNvSpPr/>
      </xdr:nvSpPr>
      <xdr:spPr>
        <a:xfrm>
          <a:off x="20383500" y="672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41434</xdr:rowOff>
    </xdr:from>
    <xdr:to>
      <xdr:col>111</xdr:col>
      <xdr:colOff>177800</xdr:colOff>
      <xdr:row>39</xdr:row>
      <xdr:rowOff>88578</xdr:rowOff>
    </xdr:to>
    <xdr:cxnSp macro="">
      <xdr:nvCxnSpPr>
        <xdr:cNvPr id="494" name="直線コネクタ 493"/>
        <xdr:cNvCxnSpPr/>
      </xdr:nvCxnSpPr>
      <xdr:spPr>
        <a:xfrm flipV="1">
          <a:off x="20434300" y="6727984"/>
          <a:ext cx="889000" cy="4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106126</xdr:rowOff>
    </xdr:from>
    <xdr:to>
      <xdr:col>102</xdr:col>
      <xdr:colOff>165100</xdr:colOff>
      <xdr:row>40</xdr:row>
      <xdr:rowOff>36276</xdr:rowOff>
    </xdr:to>
    <xdr:sp macro="" textlink="">
      <xdr:nvSpPr>
        <xdr:cNvPr id="495" name="楕円 494"/>
        <xdr:cNvSpPr/>
      </xdr:nvSpPr>
      <xdr:spPr>
        <a:xfrm>
          <a:off x="19494500" y="679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88578</xdr:rowOff>
    </xdr:from>
    <xdr:to>
      <xdr:col>107</xdr:col>
      <xdr:colOff>50800</xdr:colOff>
      <xdr:row>39</xdr:row>
      <xdr:rowOff>156926</xdr:rowOff>
    </xdr:to>
    <xdr:cxnSp macro="">
      <xdr:nvCxnSpPr>
        <xdr:cNvPr id="496" name="直線コネクタ 495"/>
        <xdr:cNvCxnSpPr/>
      </xdr:nvCxnSpPr>
      <xdr:spPr>
        <a:xfrm flipV="1">
          <a:off x="19545300" y="6775128"/>
          <a:ext cx="889000" cy="6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155911</xdr:rowOff>
    </xdr:from>
    <xdr:to>
      <xdr:col>98</xdr:col>
      <xdr:colOff>38100</xdr:colOff>
      <xdr:row>37</xdr:row>
      <xdr:rowOff>86061</xdr:rowOff>
    </xdr:to>
    <xdr:sp macro="" textlink="">
      <xdr:nvSpPr>
        <xdr:cNvPr id="497" name="楕円 496"/>
        <xdr:cNvSpPr/>
      </xdr:nvSpPr>
      <xdr:spPr>
        <a:xfrm>
          <a:off x="18605500" y="63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35261</xdr:rowOff>
    </xdr:from>
    <xdr:to>
      <xdr:col>102</xdr:col>
      <xdr:colOff>114300</xdr:colOff>
      <xdr:row>39</xdr:row>
      <xdr:rowOff>156926</xdr:rowOff>
    </xdr:to>
    <xdr:cxnSp macro="">
      <xdr:nvCxnSpPr>
        <xdr:cNvPr id="498" name="直線コネクタ 497"/>
        <xdr:cNvCxnSpPr/>
      </xdr:nvCxnSpPr>
      <xdr:spPr>
        <a:xfrm>
          <a:off x="18656300" y="6378911"/>
          <a:ext cx="889000" cy="46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13485</xdr:rowOff>
    </xdr:from>
    <xdr:ext cx="599010" cy="259045"/>
    <xdr:sp macro="" textlink="">
      <xdr:nvSpPr>
        <xdr:cNvPr id="499" name="n_1aveValue【一般廃棄物処理施設】&#10;一人当たり有形固定資産（償却資産）額"/>
        <xdr:cNvSpPr txBox="1"/>
      </xdr:nvSpPr>
      <xdr:spPr>
        <a:xfrm>
          <a:off x="21011095" y="687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48446</xdr:rowOff>
    </xdr:from>
    <xdr:ext cx="534377" cy="259045"/>
    <xdr:sp macro="" textlink="">
      <xdr:nvSpPr>
        <xdr:cNvPr id="500" name="n_2aveValue【一般廃棄物処理施設】&#10;一人当たり有形固定資産（償却資産）額"/>
        <xdr:cNvSpPr txBox="1"/>
      </xdr:nvSpPr>
      <xdr:spPr>
        <a:xfrm>
          <a:off x="20167111" y="69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45789</xdr:rowOff>
    </xdr:from>
    <xdr:ext cx="599010" cy="259045"/>
    <xdr:sp macro="" textlink="">
      <xdr:nvSpPr>
        <xdr:cNvPr id="501" name="n_3aveValue【一般廃棄物処理施設】&#10;一人当たり有形固定資産（償却資産）額"/>
        <xdr:cNvSpPr txBox="1"/>
      </xdr:nvSpPr>
      <xdr:spPr>
        <a:xfrm>
          <a:off x="19245795"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107996</xdr:rowOff>
    </xdr:from>
    <xdr:ext cx="534377" cy="259045"/>
    <xdr:sp macro="" textlink="">
      <xdr:nvSpPr>
        <xdr:cNvPr id="502" name="n_4aveValue【一般廃棄物処理施設】&#10;一人当たり有形固定資産（償却資産）額"/>
        <xdr:cNvSpPr txBox="1"/>
      </xdr:nvSpPr>
      <xdr:spPr>
        <a:xfrm>
          <a:off x="18389111" y="696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108761</xdr:rowOff>
    </xdr:from>
    <xdr:ext cx="599010" cy="259045"/>
    <xdr:sp macro="" textlink="">
      <xdr:nvSpPr>
        <xdr:cNvPr id="503" name="n_1mainValue【一般廃棄物処理施設】&#10;一人当たり有形固定資産（償却資産）額"/>
        <xdr:cNvSpPr txBox="1"/>
      </xdr:nvSpPr>
      <xdr:spPr>
        <a:xfrm>
          <a:off x="21011095" y="645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155905</xdr:rowOff>
    </xdr:from>
    <xdr:ext cx="599010" cy="259045"/>
    <xdr:sp macro="" textlink="">
      <xdr:nvSpPr>
        <xdr:cNvPr id="504" name="n_2mainValue【一般廃棄物処理施設】&#10;一人当たり有形固定資産（償却資産）額"/>
        <xdr:cNvSpPr txBox="1"/>
      </xdr:nvSpPr>
      <xdr:spPr>
        <a:xfrm>
          <a:off x="20134795" y="649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27403</xdr:rowOff>
    </xdr:from>
    <xdr:ext cx="599010" cy="259045"/>
    <xdr:sp macro="" textlink="">
      <xdr:nvSpPr>
        <xdr:cNvPr id="505" name="n_3mainValue【一般廃棄物処理施設】&#10;一人当たり有形固定資産（償却資産）額"/>
        <xdr:cNvSpPr txBox="1"/>
      </xdr:nvSpPr>
      <xdr:spPr>
        <a:xfrm>
          <a:off x="19245795" y="688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102588</xdr:rowOff>
    </xdr:from>
    <xdr:ext cx="599010" cy="259045"/>
    <xdr:sp macro="" textlink="">
      <xdr:nvSpPr>
        <xdr:cNvPr id="506" name="n_4mainValue【一般廃棄物処理施設】&#10;一人当たり有形固定資産（償却資産）額"/>
        <xdr:cNvSpPr txBox="1"/>
      </xdr:nvSpPr>
      <xdr:spPr>
        <a:xfrm>
          <a:off x="18356795" y="610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57150</xdr:rowOff>
    </xdr:from>
    <xdr:to>
      <xdr:col>85</xdr:col>
      <xdr:colOff>126364</xdr:colOff>
      <xdr:row>63</xdr:row>
      <xdr:rowOff>61722</xdr:rowOff>
    </xdr:to>
    <xdr:cxnSp macro="">
      <xdr:nvCxnSpPr>
        <xdr:cNvPr id="529" name="直線コネクタ 528"/>
        <xdr:cNvCxnSpPr/>
      </xdr:nvCxnSpPr>
      <xdr:spPr>
        <a:xfrm flipV="1">
          <a:off x="16318864" y="9829800"/>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65549</xdr:rowOff>
    </xdr:from>
    <xdr:ext cx="405111" cy="259045"/>
    <xdr:sp macro="" textlink="">
      <xdr:nvSpPr>
        <xdr:cNvPr id="530" name="【保健センター・保健所】&#10;有形固定資産減価償却率最小値テキスト"/>
        <xdr:cNvSpPr txBox="1"/>
      </xdr:nvSpPr>
      <xdr:spPr>
        <a:xfrm>
          <a:off x="16357600" y="1086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61722</xdr:rowOff>
    </xdr:from>
    <xdr:to>
      <xdr:col>86</xdr:col>
      <xdr:colOff>25400</xdr:colOff>
      <xdr:row>63</xdr:row>
      <xdr:rowOff>61722</xdr:rowOff>
    </xdr:to>
    <xdr:cxnSp macro="">
      <xdr:nvCxnSpPr>
        <xdr:cNvPr id="531" name="直線コネクタ 530"/>
        <xdr:cNvCxnSpPr/>
      </xdr:nvCxnSpPr>
      <xdr:spPr>
        <a:xfrm>
          <a:off x="16230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3827</xdr:rowOff>
    </xdr:from>
    <xdr:ext cx="405111" cy="259045"/>
    <xdr:sp macro="" textlink="">
      <xdr:nvSpPr>
        <xdr:cNvPr id="532" name="【保健センター・保健所】&#10;有形固定資産減価償却率最大値テキスト"/>
        <xdr:cNvSpPr txBox="1"/>
      </xdr:nvSpPr>
      <xdr:spPr>
        <a:xfrm>
          <a:off x="16357600" y="960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533" name="直線コネクタ 532"/>
        <xdr:cNvCxnSpPr/>
      </xdr:nvCxnSpPr>
      <xdr:spPr>
        <a:xfrm>
          <a:off x="16230600" y="98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113809</xdr:rowOff>
    </xdr:from>
    <xdr:ext cx="405111" cy="259045"/>
    <xdr:sp macro="" textlink="">
      <xdr:nvSpPr>
        <xdr:cNvPr id="534" name="【保健センター・保健所】&#10;有形固定資産減価償却率平均値テキスト"/>
        <xdr:cNvSpPr txBox="1"/>
      </xdr:nvSpPr>
      <xdr:spPr>
        <a:xfrm>
          <a:off x="16357600" y="10057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90932</xdr:rowOff>
    </xdr:from>
    <xdr:to>
      <xdr:col>85</xdr:col>
      <xdr:colOff>177800</xdr:colOff>
      <xdr:row>60</xdr:row>
      <xdr:rowOff>21082</xdr:rowOff>
    </xdr:to>
    <xdr:sp macro="" textlink="">
      <xdr:nvSpPr>
        <xdr:cNvPr id="535" name="フローチャート: 判断 534"/>
        <xdr:cNvSpPr/>
      </xdr:nvSpPr>
      <xdr:spPr>
        <a:xfrm>
          <a:off x="16268700" y="10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61214</xdr:rowOff>
    </xdr:from>
    <xdr:to>
      <xdr:col>81</xdr:col>
      <xdr:colOff>101600</xdr:colOff>
      <xdr:row>59</xdr:row>
      <xdr:rowOff>162814</xdr:rowOff>
    </xdr:to>
    <xdr:sp macro="" textlink="">
      <xdr:nvSpPr>
        <xdr:cNvPr id="536" name="フローチャート: 判断 535"/>
        <xdr:cNvSpPr/>
      </xdr:nvSpPr>
      <xdr:spPr>
        <a:xfrm>
          <a:off x="15430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170942</xdr:rowOff>
    </xdr:from>
    <xdr:to>
      <xdr:col>76</xdr:col>
      <xdr:colOff>165100</xdr:colOff>
      <xdr:row>59</xdr:row>
      <xdr:rowOff>101092</xdr:rowOff>
    </xdr:to>
    <xdr:sp macro="" textlink="">
      <xdr:nvSpPr>
        <xdr:cNvPr id="537" name="フローチャート: 判断 536"/>
        <xdr:cNvSpPr/>
      </xdr:nvSpPr>
      <xdr:spPr>
        <a:xfrm>
          <a:off x="14541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154940</xdr:rowOff>
    </xdr:from>
    <xdr:to>
      <xdr:col>72</xdr:col>
      <xdr:colOff>38100</xdr:colOff>
      <xdr:row>59</xdr:row>
      <xdr:rowOff>85090</xdr:rowOff>
    </xdr:to>
    <xdr:sp macro="" textlink="">
      <xdr:nvSpPr>
        <xdr:cNvPr id="538" name="フローチャート: 判断 537"/>
        <xdr:cNvSpPr/>
      </xdr:nvSpPr>
      <xdr:spPr>
        <a:xfrm>
          <a:off x="13652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134366</xdr:rowOff>
    </xdr:from>
    <xdr:to>
      <xdr:col>67</xdr:col>
      <xdr:colOff>101600</xdr:colOff>
      <xdr:row>59</xdr:row>
      <xdr:rowOff>64516</xdr:rowOff>
    </xdr:to>
    <xdr:sp macro="" textlink="">
      <xdr:nvSpPr>
        <xdr:cNvPr id="539" name="フローチャート: 判断 538"/>
        <xdr:cNvSpPr/>
      </xdr:nvSpPr>
      <xdr:spPr>
        <a:xfrm>
          <a:off x="127635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10922</xdr:rowOff>
    </xdr:from>
    <xdr:to>
      <xdr:col>85</xdr:col>
      <xdr:colOff>177800</xdr:colOff>
      <xdr:row>63</xdr:row>
      <xdr:rowOff>112522</xdr:rowOff>
    </xdr:to>
    <xdr:sp macro="" textlink="">
      <xdr:nvSpPr>
        <xdr:cNvPr id="545" name="楕円 544"/>
        <xdr:cNvSpPr/>
      </xdr:nvSpPr>
      <xdr:spPr>
        <a:xfrm>
          <a:off x="162687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97299</xdr:rowOff>
    </xdr:from>
    <xdr:ext cx="405111" cy="259045"/>
    <xdr:sp macro="" textlink="">
      <xdr:nvSpPr>
        <xdr:cNvPr id="546" name="【保健センター・保健所】&#10;有形固定資産減価償却率該当値テキスト"/>
        <xdr:cNvSpPr txBox="1"/>
      </xdr:nvSpPr>
      <xdr:spPr>
        <a:xfrm>
          <a:off x="16357600" y="10727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36068</xdr:rowOff>
    </xdr:from>
    <xdr:to>
      <xdr:col>81</xdr:col>
      <xdr:colOff>101600</xdr:colOff>
      <xdr:row>64</xdr:row>
      <xdr:rowOff>137668</xdr:rowOff>
    </xdr:to>
    <xdr:sp macro="" textlink="">
      <xdr:nvSpPr>
        <xdr:cNvPr id="547" name="楕円 546"/>
        <xdr:cNvSpPr/>
      </xdr:nvSpPr>
      <xdr:spPr>
        <a:xfrm>
          <a:off x="15430500" y="110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61722</xdr:rowOff>
    </xdr:from>
    <xdr:to>
      <xdr:col>85</xdr:col>
      <xdr:colOff>127000</xdr:colOff>
      <xdr:row>64</xdr:row>
      <xdr:rowOff>86868</xdr:rowOff>
    </xdr:to>
    <xdr:cxnSp macro="">
      <xdr:nvCxnSpPr>
        <xdr:cNvPr id="548" name="直線コネクタ 547"/>
        <xdr:cNvCxnSpPr/>
      </xdr:nvCxnSpPr>
      <xdr:spPr>
        <a:xfrm flipV="1">
          <a:off x="15481300" y="10863072"/>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4064</xdr:rowOff>
    </xdr:from>
    <xdr:to>
      <xdr:col>76</xdr:col>
      <xdr:colOff>165100</xdr:colOff>
      <xdr:row>64</xdr:row>
      <xdr:rowOff>105664</xdr:rowOff>
    </xdr:to>
    <xdr:sp macro="" textlink="">
      <xdr:nvSpPr>
        <xdr:cNvPr id="549" name="楕円 548"/>
        <xdr:cNvSpPr/>
      </xdr:nvSpPr>
      <xdr:spPr>
        <a:xfrm>
          <a:off x="14541500" y="109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54864</xdr:rowOff>
    </xdr:from>
    <xdr:to>
      <xdr:col>81</xdr:col>
      <xdr:colOff>50800</xdr:colOff>
      <xdr:row>64</xdr:row>
      <xdr:rowOff>86868</xdr:rowOff>
    </xdr:to>
    <xdr:cxnSp macro="">
      <xdr:nvCxnSpPr>
        <xdr:cNvPr id="550" name="直線コネクタ 549"/>
        <xdr:cNvCxnSpPr/>
      </xdr:nvCxnSpPr>
      <xdr:spPr>
        <a:xfrm>
          <a:off x="14592300" y="110276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145796</xdr:rowOff>
    </xdr:from>
    <xdr:to>
      <xdr:col>72</xdr:col>
      <xdr:colOff>38100</xdr:colOff>
      <xdr:row>64</xdr:row>
      <xdr:rowOff>75946</xdr:rowOff>
    </xdr:to>
    <xdr:sp macro="" textlink="">
      <xdr:nvSpPr>
        <xdr:cNvPr id="551" name="楕円 550"/>
        <xdr:cNvSpPr/>
      </xdr:nvSpPr>
      <xdr:spPr>
        <a:xfrm>
          <a:off x="13652500" y="109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25146</xdr:rowOff>
    </xdr:from>
    <xdr:to>
      <xdr:col>76</xdr:col>
      <xdr:colOff>114300</xdr:colOff>
      <xdr:row>64</xdr:row>
      <xdr:rowOff>54864</xdr:rowOff>
    </xdr:to>
    <xdr:cxnSp macro="">
      <xdr:nvCxnSpPr>
        <xdr:cNvPr id="552" name="直線コネクタ 551"/>
        <xdr:cNvCxnSpPr/>
      </xdr:nvCxnSpPr>
      <xdr:spPr>
        <a:xfrm>
          <a:off x="13703300" y="1099794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113792</xdr:rowOff>
    </xdr:from>
    <xdr:to>
      <xdr:col>67</xdr:col>
      <xdr:colOff>101600</xdr:colOff>
      <xdr:row>64</xdr:row>
      <xdr:rowOff>43942</xdr:rowOff>
    </xdr:to>
    <xdr:sp macro="" textlink="">
      <xdr:nvSpPr>
        <xdr:cNvPr id="553" name="楕円 552"/>
        <xdr:cNvSpPr/>
      </xdr:nvSpPr>
      <xdr:spPr>
        <a:xfrm>
          <a:off x="12763500" y="109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164592</xdr:rowOff>
    </xdr:from>
    <xdr:to>
      <xdr:col>71</xdr:col>
      <xdr:colOff>177800</xdr:colOff>
      <xdr:row>64</xdr:row>
      <xdr:rowOff>25146</xdr:rowOff>
    </xdr:to>
    <xdr:cxnSp macro="">
      <xdr:nvCxnSpPr>
        <xdr:cNvPr id="554" name="直線コネクタ 553"/>
        <xdr:cNvCxnSpPr/>
      </xdr:nvCxnSpPr>
      <xdr:spPr>
        <a:xfrm>
          <a:off x="12814300" y="1096594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7891</xdr:rowOff>
    </xdr:from>
    <xdr:ext cx="405111" cy="259045"/>
    <xdr:sp macro="" textlink="">
      <xdr:nvSpPr>
        <xdr:cNvPr id="555" name="n_1aveValue【保健センター・保健所】&#10;有形固定資産減価償却率"/>
        <xdr:cNvSpPr txBox="1"/>
      </xdr:nvSpPr>
      <xdr:spPr>
        <a:xfrm>
          <a:off x="15266044" y="995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117619</xdr:rowOff>
    </xdr:from>
    <xdr:ext cx="405111" cy="259045"/>
    <xdr:sp macro="" textlink="">
      <xdr:nvSpPr>
        <xdr:cNvPr id="556" name="n_2aveValue【保健センター・保健所】&#10;有形固定資産減価償却率"/>
        <xdr:cNvSpPr txBox="1"/>
      </xdr:nvSpPr>
      <xdr:spPr>
        <a:xfrm>
          <a:off x="14389744" y="989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101617</xdr:rowOff>
    </xdr:from>
    <xdr:ext cx="405111" cy="259045"/>
    <xdr:sp macro="" textlink="">
      <xdr:nvSpPr>
        <xdr:cNvPr id="557" name="n_3aveValue【保健センター・保健所】&#10;有形固定資産減価償却率"/>
        <xdr:cNvSpPr txBox="1"/>
      </xdr:nvSpPr>
      <xdr:spPr>
        <a:xfrm>
          <a:off x="13500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81043</xdr:rowOff>
    </xdr:from>
    <xdr:ext cx="405111" cy="259045"/>
    <xdr:sp macro="" textlink="">
      <xdr:nvSpPr>
        <xdr:cNvPr id="558" name="n_4aveValue【保健センター・保健所】&#10;有形固定資産減価償却率"/>
        <xdr:cNvSpPr txBox="1"/>
      </xdr:nvSpPr>
      <xdr:spPr>
        <a:xfrm>
          <a:off x="12611744" y="985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128795</xdr:rowOff>
    </xdr:from>
    <xdr:ext cx="405111" cy="259045"/>
    <xdr:sp macro="" textlink="">
      <xdr:nvSpPr>
        <xdr:cNvPr id="559" name="n_1mainValue【保健センター・保健所】&#10;有形固定資産減価償却率"/>
        <xdr:cNvSpPr txBox="1"/>
      </xdr:nvSpPr>
      <xdr:spPr>
        <a:xfrm>
          <a:off x="15266044" y="1110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96791</xdr:rowOff>
    </xdr:from>
    <xdr:ext cx="405111" cy="259045"/>
    <xdr:sp macro="" textlink="">
      <xdr:nvSpPr>
        <xdr:cNvPr id="560" name="n_2mainValue【保健センター・保健所】&#10;有形固定資産減価償却率"/>
        <xdr:cNvSpPr txBox="1"/>
      </xdr:nvSpPr>
      <xdr:spPr>
        <a:xfrm>
          <a:off x="14389744" y="1106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67073</xdr:rowOff>
    </xdr:from>
    <xdr:ext cx="405111" cy="259045"/>
    <xdr:sp macro="" textlink="">
      <xdr:nvSpPr>
        <xdr:cNvPr id="561" name="n_3mainValue【保健センター・保健所】&#10;有形固定資産減価償却率"/>
        <xdr:cNvSpPr txBox="1"/>
      </xdr:nvSpPr>
      <xdr:spPr>
        <a:xfrm>
          <a:off x="13500744" y="1103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35069</xdr:rowOff>
    </xdr:from>
    <xdr:ext cx="405111" cy="259045"/>
    <xdr:sp macro="" textlink="">
      <xdr:nvSpPr>
        <xdr:cNvPr id="562" name="n_4mainValue【保健センター・保健所】&#10;有形固定資産減価償却率"/>
        <xdr:cNvSpPr txBox="1"/>
      </xdr:nvSpPr>
      <xdr:spPr>
        <a:xfrm>
          <a:off x="12611744" y="1100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0</xdr:rowOff>
    </xdr:to>
    <xdr:cxnSp macro="">
      <xdr:nvCxnSpPr>
        <xdr:cNvPr id="586" name="直線コネクタ 585"/>
        <xdr:cNvCxnSpPr/>
      </xdr:nvCxnSpPr>
      <xdr:spPr>
        <a:xfrm flipV="1">
          <a:off x="22160864" y="960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87"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88" name="直線コネクタ 587"/>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9"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90" name="直線コネクタ 589"/>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21607</xdr:rowOff>
    </xdr:from>
    <xdr:ext cx="469744" cy="259045"/>
    <xdr:sp macro="" textlink="">
      <xdr:nvSpPr>
        <xdr:cNvPr id="591" name="【保健センター・保健所】&#10;一人当たり面積平均値テキスト"/>
        <xdr:cNvSpPr txBox="1"/>
      </xdr:nvSpPr>
      <xdr:spPr>
        <a:xfrm>
          <a:off x="22199600" y="1048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592" name="フローチャート: 判断 591"/>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593" name="フローチャート: 判断 592"/>
        <xdr:cNvSpPr/>
      </xdr:nvSpPr>
      <xdr:spPr>
        <a:xfrm>
          <a:off x="21272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147320</xdr:rowOff>
    </xdr:from>
    <xdr:to>
      <xdr:col>107</xdr:col>
      <xdr:colOff>101600</xdr:colOff>
      <xdr:row>62</xdr:row>
      <xdr:rowOff>77470</xdr:rowOff>
    </xdr:to>
    <xdr:sp macro="" textlink="">
      <xdr:nvSpPr>
        <xdr:cNvPr id="594" name="フローチャート: 判断 593"/>
        <xdr:cNvSpPr/>
      </xdr:nvSpPr>
      <xdr:spPr>
        <a:xfrm>
          <a:off x="20383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595" name="フローチャート: 判断 594"/>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59690</xdr:rowOff>
    </xdr:from>
    <xdr:to>
      <xdr:col>98</xdr:col>
      <xdr:colOff>38100</xdr:colOff>
      <xdr:row>62</xdr:row>
      <xdr:rowOff>161290</xdr:rowOff>
    </xdr:to>
    <xdr:sp macro="" textlink="">
      <xdr:nvSpPr>
        <xdr:cNvPr id="596" name="フローチャート: 判断 595"/>
        <xdr:cNvSpPr/>
      </xdr:nvSpPr>
      <xdr:spPr>
        <a:xfrm>
          <a:off x="18605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602" name="楕円 601"/>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603" name="【保健センター・保健所】&#10;一人当たり面積該当値テキスト"/>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124460</xdr:rowOff>
    </xdr:from>
    <xdr:to>
      <xdr:col>112</xdr:col>
      <xdr:colOff>38100</xdr:colOff>
      <xdr:row>64</xdr:row>
      <xdr:rowOff>54610</xdr:rowOff>
    </xdr:to>
    <xdr:sp macro="" textlink="">
      <xdr:nvSpPr>
        <xdr:cNvPr id="604" name="楕円 603"/>
        <xdr:cNvSpPr/>
      </xdr:nvSpPr>
      <xdr:spPr>
        <a:xfrm>
          <a:off x="21272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3810</xdr:rowOff>
    </xdr:to>
    <xdr:cxnSp macro="">
      <xdr:nvCxnSpPr>
        <xdr:cNvPr id="605" name="直線コネクタ 604"/>
        <xdr:cNvCxnSpPr/>
      </xdr:nvCxnSpPr>
      <xdr:spPr>
        <a:xfrm flipV="1">
          <a:off x="21323300" y="109728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124460</xdr:rowOff>
    </xdr:from>
    <xdr:to>
      <xdr:col>107</xdr:col>
      <xdr:colOff>101600</xdr:colOff>
      <xdr:row>64</xdr:row>
      <xdr:rowOff>54610</xdr:rowOff>
    </xdr:to>
    <xdr:sp macro="" textlink="">
      <xdr:nvSpPr>
        <xdr:cNvPr id="606" name="楕円 605"/>
        <xdr:cNvSpPr/>
      </xdr:nvSpPr>
      <xdr:spPr>
        <a:xfrm>
          <a:off x="20383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3810</xdr:rowOff>
    </xdr:from>
    <xdr:to>
      <xdr:col>111</xdr:col>
      <xdr:colOff>177800</xdr:colOff>
      <xdr:row>64</xdr:row>
      <xdr:rowOff>3810</xdr:rowOff>
    </xdr:to>
    <xdr:cxnSp macro="">
      <xdr:nvCxnSpPr>
        <xdr:cNvPr id="607" name="直線コネクタ 606"/>
        <xdr:cNvCxnSpPr/>
      </xdr:nvCxnSpPr>
      <xdr:spPr>
        <a:xfrm>
          <a:off x="20434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124460</xdr:rowOff>
    </xdr:from>
    <xdr:to>
      <xdr:col>102</xdr:col>
      <xdr:colOff>165100</xdr:colOff>
      <xdr:row>64</xdr:row>
      <xdr:rowOff>54610</xdr:rowOff>
    </xdr:to>
    <xdr:sp macro="" textlink="">
      <xdr:nvSpPr>
        <xdr:cNvPr id="608" name="楕円 607"/>
        <xdr:cNvSpPr/>
      </xdr:nvSpPr>
      <xdr:spPr>
        <a:xfrm>
          <a:off x="19494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3810</xdr:rowOff>
    </xdr:from>
    <xdr:to>
      <xdr:col>107</xdr:col>
      <xdr:colOff>50800</xdr:colOff>
      <xdr:row>64</xdr:row>
      <xdr:rowOff>3810</xdr:rowOff>
    </xdr:to>
    <xdr:cxnSp macro="">
      <xdr:nvCxnSpPr>
        <xdr:cNvPr id="609" name="直線コネクタ 608"/>
        <xdr:cNvCxnSpPr/>
      </xdr:nvCxnSpPr>
      <xdr:spPr>
        <a:xfrm>
          <a:off x="19545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128270</xdr:rowOff>
    </xdr:from>
    <xdr:to>
      <xdr:col>98</xdr:col>
      <xdr:colOff>38100</xdr:colOff>
      <xdr:row>64</xdr:row>
      <xdr:rowOff>58420</xdr:rowOff>
    </xdr:to>
    <xdr:sp macro="" textlink="">
      <xdr:nvSpPr>
        <xdr:cNvPr id="610" name="楕円 609"/>
        <xdr:cNvSpPr/>
      </xdr:nvSpPr>
      <xdr:spPr>
        <a:xfrm>
          <a:off x="18605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3810</xdr:rowOff>
    </xdr:from>
    <xdr:to>
      <xdr:col>102</xdr:col>
      <xdr:colOff>114300</xdr:colOff>
      <xdr:row>64</xdr:row>
      <xdr:rowOff>7620</xdr:rowOff>
    </xdr:to>
    <xdr:cxnSp macro="">
      <xdr:nvCxnSpPr>
        <xdr:cNvPr id="611" name="直線コネクタ 610"/>
        <xdr:cNvCxnSpPr/>
      </xdr:nvCxnSpPr>
      <xdr:spPr>
        <a:xfrm flipV="1">
          <a:off x="18656300" y="10976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120667</xdr:rowOff>
    </xdr:from>
    <xdr:ext cx="469744" cy="259045"/>
    <xdr:sp macro="" textlink="">
      <xdr:nvSpPr>
        <xdr:cNvPr id="612" name="n_1aveValue【保健センター・保健所】&#10;一人当たり面積"/>
        <xdr:cNvSpPr txBox="1"/>
      </xdr:nvSpPr>
      <xdr:spPr>
        <a:xfrm>
          <a:off x="210757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93997</xdr:rowOff>
    </xdr:from>
    <xdr:ext cx="469744" cy="259045"/>
    <xdr:sp macro="" textlink="">
      <xdr:nvSpPr>
        <xdr:cNvPr id="613" name="n_2aveValue【保健センター・保健所】&#10;一人当たり面積"/>
        <xdr:cNvSpPr txBox="1"/>
      </xdr:nvSpPr>
      <xdr:spPr>
        <a:xfrm>
          <a:off x="20199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162577</xdr:rowOff>
    </xdr:from>
    <xdr:ext cx="469744" cy="259045"/>
    <xdr:sp macro="" textlink="">
      <xdr:nvSpPr>
        <xdr:cNvPr id="614" name="n_3aveValue【保健センター・保健所】&#10;一人当たり面積"/>
        <xdr:cNvSpPr txBox="1"/>
      </xdr:nvSpPr>
      <xdr:spPr>
        <a:xfrm>
          <a:off x="19310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6367</xdr:rowOff>
    </xdr:from>
    <xdr:ext cx="469744" cy="259045"/>
    <xdr:sp macro="" textlink="">
      <xdr:nvSpPr>
        <xdr:cNvPr id="615" name="n_4aveValue【保健センター・保健所】&#10;一人当たり面積"/>
        <xdr:cNvSpPr txBox="1"/>
      </xdr:nvSpPr>
      <xdr:spPr>
        <a:xfrm>
          <a:off x="18421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45737</xdr:rowOff>
    </xdr:from>
    <xdr:ext cx="469744" cy="259045"/>
    <xdr:sp macro="" textlink="">
      <xdr:nvSpPr>
        <xdr:cNvPr id="616" name="n_1mainValue【保健センター・保健所】&#10;一人当たり面積"/>
        <xdr:cNvSpPr txBox="1"/>
      </xdr:nvSpPr>
      <xdr:spPr>
        <a:xfrm>
          <a:off x="210757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45737</xdr:rowOff>
    </xdr:from>
    <xdr:ext cx="469744" cy="259045"/>
    <xdr:sp macro="" textlink="">
      <xdr:nvSpPr>
        <xdr:cNvPr id="617" name="n_2mainValue【保健センター・保健所】&#10;一人当たり面積"/>
        <xdr:cNvSpPr txBox="1"/>
      </xdr:nvSpPr>
      <xdr:spPr>
        <a:xfrm>
          <a:off x="20199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45737</xdr:rowOff>
    </xdr:from>
    <xdr:ext cx="469744" cy="259045"/>
    <xdr:sp macro="" textlink="">
      <xdr:nvSpPr>
        <xdr:cNvPr id="618" name="n_3mainValue【保健センター・保健所】&#10;一人当たり面積"/>
        <xdr:cNvSpPr txBox="1"/>
      </xdr:nvSpPr>
      <xdr:spPr>
        <a:xfrm>
          <a:off x="19310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49547</xdr:rowOff>
    </xdr:from>
    <xdr:ext cx="469744" cy="259045"/>
    <xdr:sp macro="" textlink="">
      <xdr:nvSpPr>
        <xdr:cNvPr id="619" name="n_4mainValue【保健センター・保健所】&#10;一人当たり面積"/>
        <xdr:cNvSpPr txBox="1"/>
      </xdr:nvSpPr>
      <xdr:spPr>
        <a:xfrm>
          <a:off x="18421427"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85725</xdr:rowOff>
    </xdr:from>
    <xdr:to>
      <xdr:col>85</xdr:col>
      <xdr:colOff>126364</xdr:colOff>
      <xdr:row>85</xdr:row>
      <xdr:rowOff>163830</xdr:rowOff>
    </xdr:to>
    <xdr:cxnSp macro="">
      <xdr:nvCxnSpPr>
        <xdr:cNvPr id="644" name="直線コネクタ 643"/>
        <xdr:cNvCxnSpPr/>
      </xdr:nvCxnSpPr>
      <xdr:spPr>
        <a:xfrm flipV="1">
          <a:off x="16318864" y="1328737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645" name="【消防施設】&#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646" name="直線コネクタ 645"/>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32402</xdr:rowOff>
    </xdr:from>
    <xdr:ext cx="405111" cy="259045"/>
    <xdr:sp macro="" textlink="">
      <xdr:nvSpPr>
        <xdr:cNvPr id="647" name="【消防施設】&#10;有形固定資産減価償却率最大値テキスト"/>
        <xdr:cNvSpPr txBox="1"/>
      </xdr:nvSpPr>
      <xdr:spPr>
        <a:xfrm>
          <a:off x="16357600" y="1306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85725</xdr:rowOff>
    </xdr:from>
    <xdr:to>
      <xdr:col>86</xdr:col>
      <xdr:colOff>25400</xdr:colOff>
      <xdr:row>77</xdr:row>
      <xdr:rowOff>85725</xdr:rowOff>
    </xdr:to>
    <xdr:cxnSp macro="">
      <xdr:nvCxnSpPr>
        <xdr:cNvPr id="648" name="直線コネクタ 647"/>
        <xdr:cNvCxnSpPr/>
      </xdr:nvCxnSpPr>
      <xdr:spPr>
        <a:xfrm>
          <a:off x="16230600" y="1328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11447</xdr:rowOff>
    </xdr:from>
    <xdr:ext cx="405111" cy="259045"/>
    <xdr:sp macro="" textlink="">
      <xdr:nvSpPr>
        <xdr:cNvPr id="649" name="【消防施設】&#10;有形固定資産減価償却率平均値テキスト"/>
        <xdr:cNvSpPr txBox="1"/>
      </xdr:nvSpPr>
      <xdr:spPr>
        <a:xfrm>
          <a:off x="16357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650" name="フローチャート: 判断 649"/>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651" name="フローチャート: 判断 650"/>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27305</xdr:rowOff>
    </xdr:from>
    <xdr:to>
      <xdr:col>76</xdr:col>
      <xdr:colOff>165100</xdr:colOff>
      <xdr:row>83</xdr:row>
      <xdr:rowOff>128905</xdr:rowOff>
    </xdr:to>
    <xdr:sp macro="" textlink="">
      <xdr:nvSpPr>
        <xdr:cNvPr id="652" name="フローチャート: 判断 651"/>
        <xdr:cNvSpPr/>
      </xdr:nvSpPr>
      <xdr:spPr>
        <a:xfrm>
          <a:off x="14541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25400</xdr:rowOff>
    </xdr:from>
    <xdr:to>
      <xdr:col>72</xdr:col>
      <xdr:colOff>38100</xdr:colOff>
      <xdr:row>82</xdr:row>
      <xdr:rowOff>127000</xdr:rowOff>
    </xdr:to>
    <xdr:sp macro="" textlink="">
      <xdr:nvSpPr>
        <xdr:cNvPr id="653" name="フローチャート: 判断 652"/>
        <xdr:cNvSpPr/>
      </xdr:nvSpPr>
      <xdr:spPr>
        <a:xfrm>
          <a:off x="13652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52070</xdr:rowOff>
    </xdr:from>
    <xdr:to>
      <xdr:col>67</xdr:col>
      <xdr:colOff>101600</xdr:colOff>
      <xdr:row>82</xdr:row>
      <xdr:rowOff>153670</xdr:rowOff>
    </xdr:to>
    <xdr:sp macro="" textlink="">
      <xdr:nvSpPr>
        <xdr:cNvPr id="654" name="フローチャート: 判断 653"/>
        <xdr:cNvSpPr/>
      </xdr:nvSpPr>
      <xdr:spPr>
        <a:xfrm>
          <a:off x="12763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113030</xdr:rowOff>
    </xdr:from>
    <xdr:to>
      <xdr:col>85</xdr:col>
      <xdr:colOff>177800</xdr:colOff>
      <xdr:row>81</xdr:row>
      <xdr:rowOff>43180</xdr:rowOff>
    </xdr:to>
    <xdr:sp macro="" textlink="">
      <xdr:nvSpPr>
        <xdr:cNvPr id="660" name="楕円 659"/>
        <xdr:cNvSpPr/>
      </xdr:nvSpPr>
      <xdr:spPr>
        <a:xfrm>
          <a:off x="16268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135907</xdr:rowOff>
    </xdr:from>
    <xdr:ext cx="405111" cy="259045"/>
    <xdr:sp macro="" textlink="">
      <xdr:nvSpPr>
        <xdr:cNvPr id="661" name="【消防施設】&#10;有形固定資産減価償却率該当値テキスト"/>
        <xdr:cNvSpPr txBox="1"/>
      </xdr:nvSpPr>
      <xdr:spPr>
        <a:xfrm>
          <a:off x="16357600"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48261</xdr:rowOff>
    </xdr:from>
    <xdr:to>
      <xdr:col>81</xdr:col>
      <xdr:colOff>101600</xdr:colOff>
      <xdr:row>81</xdr:row>
      <xdr:rowOff>149861</xdr:rowOff>
    </xdr:to>
    <xdr:sp macro="" textlink="">
      <xdr:nvSpPr>
        <xdr:cNvPr id="662" name="楕円 661"/>
        <xdr:cNvSpPr/>
      </xdr:nvSpPr>
      <xdr:spPr>
        <a:xfrm>
          <a:off x="15430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163830</xdr:rowOff>
    </xdr:from>
    <xdr:to>
      <xdr:col>85</xdr:col>
      <xdr:colOff>127000</xdr:colOff>
      <xdr:row>81</xdr:row>
      <xdr:rowOff>99061</xdr:rowOff>
    </xdr:to>
    <xdr:cxnSp macro="">
      <xdr:nvCxnSpPr>
        <xdr:cNvPr id="663" name="直線コネクタ 662"/>
        <xdr:cNvCxnSpPr/>
      </xdr:nvCxnSpPr>
      <xdr:spPr>
        <a:xfrm flipV="1">
          <a:off x="15481300" y="1387983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168275</xdr:rowOff>
    </xdr:from>
    <xdr:to>
      <xdr:col>76</xdr:col>
      <xdr:colOff>165100</xdr:colOff>
      <xdr:row>81</xdr:row>
      <xdr:rowOff>98425</xdr:rowOff>
    </xdr:to>
    <xdr:sp macro="" textlink="">
      <xdr:nvSpPr>
        <xdr:cNvPr id="664" name="楕円 663"/>
        <xdr:cNvSpPr/>
      </xdr:nvSpPr>
      <xdr:spPr>
        <a:xfrm>
          <a:off x="14541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47625</xdr:rowOff>
    </xdr:from>
    <xdr:to>
      <xdr:col>81</xdr:col>
      <xdr:colOff>50800</xdr:colOff>
      <xdr:row>81</xdr:row>
      <xdr:rowOff>99061</xdr:rowOff>
    </xdr:to>
    <xdr:cxnSp macro="">
      <xdr:nvCxnSpPr>
        <xdr:cNvPr id="665" name="直線コネクタ 664"/>
        <xdr:cNvCxnSpPr/>
      </xdr:nvCxnSpPr>
      <xdr:spPr>
        <a:xfrm>
          <a:off x="14592300" y="139350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88264</xdr:rowOff>
    </xdr:from>
    <xdr:to>
      <xdr:col>72</xdr:col>
      <xdr:colOff>38100</xdr:colOff>
      <xdr:row>81</xdr:row>
      <xdr:rowOff>18414</xdr:rowOff>
    </xdr:to>
    <xdr:sp macro="" textlink="">
      <xdr:nvSpPr>
        <xdr:cNvPr id="666" name="楕円 665"/>
        <xdr:cNvSpPr/>
      </xdr:nvSpPr>
      <xdr:spPr>
        <a:xfrm>
          <a:off x="13652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139064</xdr:rowOff>
    </xdr:from>
    <xdr:to>
      <xdr:col>76</xdr:col>
      <xdr:colOff>114300</xdr:colOff>
      <xdr:row>81</xdr:row>
      <xdr:rowOff>47625</xdr:rowOff>
    </xdr:to>
    <xdr:cxnSp macro="">
      <xdr:nvCxnSpPr>
        <xdr:cNvPr id="667" name="直線コネクタ 666"/>
        <xdr:cNvCxnSpPr/>
      </xdr:nvCxnSpPr>
      <xdr:spPr>
        <a:xfrm>
          <a:off x="13703300" y="13855064"/>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90170</xdr:rowOff>
    </xdr:from>
    <xdr:to>
      <xdr:col>67</xdr:col>
      <xdr:colOff>101600</xdr:colOff>
      <xdr:row>82</xdr:row>
      <xdr:rowOff>20320</xdr:rowOff>
    </xdr:to>
    <xdr:sp macro="" textlink="">
      <xdr:nvSpPr>
        <xdr:cNvPr id="668" name="楕円 667"/>
        <xdr:cNvSpPr/>
      </xdr:nvSpPr>
      <xdr:spPr>
        <a:xfrm>
          <a:off x="12763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139064</xdr:rowOff>
    </xdr:from>
    <xdr:to>
      <xdr:col>71</xdr:col>
      <xdr:colOff>177800</xdr:colOff>
      <xdr:row>81</xdr:row>
      <xdr:rowOff>140970</xdr:rowOff>
    </xdr:to>
    <xdr:cxnSp macro="">
      <xdr:nvCxnSpPr>
        <xdr:cNvPr id="669" name="直線コネクタ 668"/>
        <xdr:cNvCxnSpPr/>
      </xdr:nvCxnSpPr>
      <xdr:spPr>
        <a:xfrm flipV="1">
          <a:off x="12814300" y="13855064"/>
          <a:ext cx="889000" cy="17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135272</xdr:rowOff>
    </xdr:from>
    <xdr:ext cx="405111" cy="259045"/>
    <xdr:sp macro="" textlink="">
      <xdr:nvSpPr>
        <xdr:cNvPr id="670" name="n_1aveValue【消防施設】&#10;有形固定資産減価償却率"/>
        <xdr:cNvSpPr txBox="1"/>
      </xdr:nvSpPr>
      <xdr:spPr>
        <a:xfrm>
          <a:off x="15266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120032</xdr:rowOff>
    </xdr:from>
    <xdr:ext cx="405111" cy="259045"/>
    <xdr:sp macro="" textlink="">
      <xdr:nvSpPr>
        <xdr:cNvPr id="671" name="n_2aveValue【消防施設】&#10;有形固定資産減価償却率"/>
        <xdr:cNvSpPr txBox="1"/>
      </xdr:nvSpPr>
      <xdr:spPr>
        <a:xfrm>
          <a:off x="14389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118127</xdr:rowOff>
    </xdr:from>
    <xdr:ext cx="405111" cy="259045"/>
    <xdr:sp macro="" textlink="">
      <xdr:nvSpPr>
        <xdr:cNvPr id="672" name="n_3aveValue【消防施設】&#10;有形固定資産減価償却率"/>
        <xdr:cNvSpPr txBox="1"/>
      </xdr:nvSpPr>
      <xdr:spPr>
        <a:xfrm>
          <a:off x="13500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144797</xdr:rowOff>
    </xdr:from>
    <xdr:ext cx="405111" cy="259045"/>
    <xdr:sp macro="" textlink="">
      <xdr:nvSpPr>
        <xdr:cNvPr id="673" name="n_4aveValue【消防施設】&#10;有形固定資産減価償却率"/>
        <xdr:cNvSpPr txBox="1"/>
      </xdr:nvSpPr>
      <xdr:spPr>
        <a:xfrm>
          <a:off x="12611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166388</xdr:rowOff>
    </xdr:from>
    <xdr:ext cx="405111" cy="259045"/>
    <xdr:sp macro="" textlink="">
      <xdr:nvSpPr>
        <xdr:cNvPr id="674" name="n_1mainValue【消防施設】&#10;有形固定資産減価償却率"/>
        <xdr:cNvSpPr txBox="1"/>
      </xdr:nvSpPr>
      <xdr:spPr>
        <a:xfrm>
          <a:off x="152660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114952</xdr:rowOff>
    </xdr:from>
    <xdr:ext cx="405111" cy="259045"/>
    <xdr:sp macro="" textlink="">
      <xdr:nvSpPr>
        <xdr:cNvPr id="675" name="n_2mainValue【消防施設】&#10;有形固定資産減価償却率"/>
        <xdr:cNvSpPr txBox="1"/>
      </xdr:nvSpPr>
      <xdr:spPr>
        <a:xfrm>
          <a:off x="14389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34941</xdr:rowOff>
    </xdr:from>
    <xdr:ext cx="405111" cy="259045"/>
    <xdr:sp macro="" textlink="">
      <xdr:nvSpPr>
        <xdr:cNvPr id="676" name="n_3mainValue【消防施設】&#10;有形固定資産減価償却率"/>
        <xdr:cNvSpPr txBox="1"/>
      </xdr:nvSpPr>
      <xdr:spPr>
        <a:xfrm>
          <a:off x="13500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36847</xdr:rowOff>
    </xdr:from>
    <xdr:ext cx="405111" cy="259045"/>
    <xdr:sp macro="" textlink="">
      <xdr:nvSpPr>
        <xdr:cNvPr id="677" name="n_4mainValue【消防施設】&#10;有形固定資産減価償却率"/>
        <xdr:cNvSpPr txBox="1"/>
      </xdr:nvSpPr>
      <xdr:spPr>
        <a:xfrm>
          <a:off x="12611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8" name="直線コネクタ 6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9" name="テキスト ボックス 6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0" name="直線コネクタ 6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1" name="テキスト ボックス 6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2" name="直線コネクタ 6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3" name="テキスト ボックス 6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4" name="直線コネクタ 6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5" name="テキスト ボックス 6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150113</xdr:rowOff>
    </xdr:from>
    <xdr:to>
      <xdr:col>116</xdr:col>
      <xdr:colOff>62864</xdr:colOff>
      <xdr:row>85</xdr:row>
      <xdr:rowOff>156972</xdr:rowOff>
    </xdr:to>
    <xdr:cxnSp macro="">
      <xdr:nvCxnSpPr>
        <xdr:cNvPr id="699" name="直線コネクタ 698"/>
        <xdr:cNvCxnSpPr/>
      </xdr:nvCxnSpPr>
      <xdr:spPr>
        <a:xfrm flipV="1">
          <a:off x="22160864" y="13351763"/>
          <a:ext cx="0" cy="1378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160799</xdr:rowOff>
    </xdr:from>
    <xdr:ext cx="469744" cy="259045"/>
    <xdr:sp macro="" textlink="">
      <xdr:nvSpPr>
        <xdr:cNvPr id="700" name="【消防施設】&#10;一人当たり面積最小値テキスト"/>
        <xdr:cNvSpPr txBox="1"/>
      </xdr:nvSpPr>
      <xdr:spPr>
        <a:xfrm>
          <a:off x="221996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156972</xdr:rowOff>
    </xdr:from>
    <xdr:to>
      <xdr:col>116</xdr:col>
      <xdr:colOff>152400</xdr:colOff>
      <xdr:row>85</xdr:row>
      <xdr:rowOff>156972</xdr:rowOff>
    </xdr:to>
    <xdr:cxnSp macro="">
      <xdr:nvCxnSpPr>
        <xdr:cNvPr id="701" name="直線コネクタ 700"/>
        <xdr:cNvCxnSpPr/>
      </xdr:nvCxnSpPr>
      <xdr:spPr>
        <a:xfrm>
          <a:off x="22072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96790</xdr:rowOff>
    </xdr:from>
    <xdr:ext cx="469744" cy="259045"/>
    <xdr:sp macro="" textlink="">
      <xdr:nvSpPr>
        <xdr:cNvPr id="702" name="【消防施設】&#10;一人当たり面積最大値テキスト"/>
        <xdr:cNvSpPr txBox="1"/>
      </xdr:nvSpPr>
      <xdr:spPr>
        <a:xfrm>
          <a:off x="22199600" y="1312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150113</xdr:rowOff>
    </xdr:from>
    <xdr:to>
      <xdr:col>116</xdr:col>
      <xdr:colOff>152400</xdr:colOff>
      <xdr:row>77</xdr:row>
      <xdr:rowOff>150113</xdr:rowOff>
    </xdr:to>
    <xdr:cxnSp macro="">
      <xdr:nvCxnSpPr>
        <xdr:cNvPr id="703" name="直線コネクタ 702"/>
        <xdr:cNvCxnSpPr/>
      </xdr:nvCxnSpPr>
      <xdr:spPr>
        <a:xfrm>
          <a:off x="22072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135907</xdr:rowOff>
    </xdr:from>
    <xdr:ext cx="469744" cy="259045"/>
    <xdr:sp macro="" textlink="">
      <xdr:nvSpPr>
        <xdr:cNvPr id="704" name="【消防施設】&#10;一人当たり面積平均値テキスト"/>
        <xdr:cNvSpPr txBox="1"/>
      </xdr:nvSpPr>
      <xdr:spPr>
        <a:xfrm>
          <a:off x="22199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705" name="フローチャート: 判断 704"/>
        <xdr:cNvSpPr/>
      </xdr:nvSpPr>
      <xdr:spPr>
        <a:xfrm>
          <a:off x="22110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94742</xdr:rowOff>
    </xdr:from>
    <xdr:to>
      <xdr:col>112</xdr:col>
      <xdr:colOff>38100</xdr:colOff>
      <xdr:row>84</xdr:row>
      <xdr:rowOff>24892</xdr:rowOff>
    </xdr:to>
    <xdr:sp macro="" textlink="">
      <xdr:nvSpPr>
        <xdr:cNvPr id="706" name="フローチャート: 判断 705"/>
        <xdr:cNvSpPr/>
      </xdr:nvSpPr>
      <xdr:spPr>
        <a:xfrm>
          <a:off x="21272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76454</xdr:rowOff>
    </xdr:from>
    <xdr:to>
      <xdr:col>107</xdr:col>
      <xdr:colOff>101600</xdr:colOff>
      <xdr:row>84</xdr:row>
      <xdr:rowOff>6604</xdr:rowOff>
    </xdr:to>
    <xdr:sp macro="" textlink="">
      <xdr:nvSpPr>
        <xdr:cNvPr id="707" name="フローチャート: 判断 706"/>
        <xdr:cNvSpPr/>
      </xdr:nvSpPr>
      <xdr:spPr>
        <a:xfrm>
          <a:off x="20383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708" name="フローチャート: 判断 707"/>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21589</xdr:rowOff>
    </xdr:from>
    <xdr:to>
      <xdr:col>98</xdr:col>
      <xdr:colOff>38100</xdr:colOff>
      <xdr:row>84</xdr:row>
      <xdr:rowOff>123189</xdr:rowOff>
    </xdr:to>
    <xdr:sp macro="" textlink="">
      <xdr:nvSpPr>
        <xdr:cNvPr id="709" name="フローチャート: 判断 708"/>
        <xdr:cNvSpPr/>
      </xdr:nvSpPr>
      <xdr:spPr>
        <a:xfrm>
          <a:off x="18605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83313</xdr:rowOff>
    </xdr:from>
    <xdr:to>
      <xdr:col>116</xdr:col>
      <xdr:colOff>114300</xdr:colOff>
      <xdr:row>85</xdr:row>
      <xdr:rowOff>13463</xdr:rowOff>
    </xdr:to>
    <xdr:sp macro="" textlink="">
      <xdr:nvSpPr>
        <xdr:cNvPr id="715" name="楕円 714"/>
        <xdr:cNvSpPr/>
      </xdr:nvSpPr>
      <xdr:spPr>
        <a:xfrm>
          <a:off x="22110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61740</xdr:rowOff>
    </xdr:from>
    <xdr:ext cx="469744" cy="259045"/>
    <xdr:sp macro="" textlink="">
      <xdr:nvSpPr>
        <xdr:cNvPr id="716" name="【消防施設】&#10;一人当たり面積該当値テキスト"/>
        <xdr:cNvSpPr txBox="1"/>
      </xdr:nvSpPr>
      <xdr:spPr>
        <a:xfrm>
          <a:off x="22199600"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90170</xdr:rowOff>
    </xdr:from>
    <xdr:to>
      <xdr:col>112</xdr:col>
      <xdr:colOff>38100</xdr:colOff>
      <xdr:row>85</xdr:row>
      <xdr:rowOff>20320</xdr:rowOff>
    </xdr:to>
    <xdr:sp macro="" textlink="">
      <xdr:nvSpPr>
        <xdr:cNvPr id="717" name="楕円 716"/>
        <xdr:cNvSpPr/>
      </xdr:nvSpPr>
      <xdr:spPr>
        <a:xfrm>
          <a:off x="21272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140970</xdr:rowOff>
    </xdr:to>
    <xdr:cxnSp macro="">
      <xdr:nvCxnSpPr>
        <xdr:cNvPr id="718" name="直線コネクタ 717"/>
        <xdr:cNvCxnSpPr/>
      </xdr:nvCxnSpPr>
      <xdr:spPr>
        <a:xfrm flipV="1">
          <a:off x="21323300" y="14535913"/>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94742</xdr:rowOff>
    </xdr:from>
    <xdr:to>
      <xdr:col>107</xdr:col>
      <xdr:colOff>101600</xdr:colOff>
      <xdr:row>85</xdr:row>
      <xdr:rowOff>24892</xdr:rowOff>
    </xdr:to>
    <xdr:sp macro="" textlink="">
      <xdr:nvSpPr>
        <xdr:cNvPr id="719" name="楕円 718"/>
        <xdr:cNvSpPr/>
      </xdr:nvSpPr>
      <xdr:spPr>
        <a:xfrm>
          <a:off x="20383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140970</xdr:rowOff>
    </xdr:from>
    <xdr:to>
      <xdr:col>111</xdr:col>
      <xdr:colOff>177800</xdr:colOff>
      <xdr:row>84</xdr:row>
      <xdr:rowOff>145542</xdr:rowOff>
    </xdr:to>
    <xdr:cxnSp macro="">
      <xdr:nvCxnSpPr>
        <xdr:cNvPr id="720" name="直線コネクタ 719"/>
        <xdr:cNvCxnSpPr/>
      </xdr:nvCxnSpPr>
      <xdr:spPr>
        <a:xfrm flipV="1">
          <a:off x="20434300" y="145427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103887</xdr:rowOff>
    </xdr:from>
    <xdr:to>
      <xdr:col>102</xdr:col>
      <xdr:colOff>165100</xdr:colOff>
      <xdr:row>85</xdr:row>
      <xdr:rowOff>34037</xdr:rowOff>
    </xdr:to>
    <xdr:sp macro="" textlink="">
      <xdr:nvSpPr>
        <xdr:cNvPr id="721" name="楕円 720"/>
        <xdr:cNvSpPr/>
      </xdr:nvSpPr>
      <xdr:spPr>
        <a:xfrm>
          <a:off x="19494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145542</xdr:rowOff>
    </xdr:from>
    <xdr:to>
      <xdr:col>107</xdr:col>
      <xdr:colOff>50800</xdr:colOff>
      <xdr:row>84</xdr:row>
      <xdr:rowOff>154687</xdr:rowOff>
    </xdr:to>
    <xdr:cxnSp macro="">
      <xdr:nvCxnSpPr>
        <xdr:cNvPr id="722" name="直線コネクタ 721"/>
        <xdr:cNvCxnSpPr/>
      </xdr:nvCxnSpPr>
      <xdr:spPr>
        <a:xfrm flipV="1">
          <a:off x="19545300" y="1454734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28448</xdr:rowOff>
    </xdr:from>
    <xdr:to>
      <xdr:col>98</xdr:col>
      <xdr:colOff>38100</xdr:colOff>
      <xdr:row>85</xdr:row>
      <xdr:rowOff>130048</xdr:rowOff>
    </xdr:to>
    <xdr:sp macro="" textlink="">
      <xdr:nvSpPr>
        <xdr:cNvPr id="723" name="楕円 722"/>
        <xdr:cNvSpPr/>
      </xdr:nvSpPr>
      <xdr:spPr>
        <a:xfrm>
          <a:off x="186055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154687</xdr:rowOff>
    </xdr:from>
    <xdr:to>
      <xdr:col>102</xdr:col>
      <xdr:colOff>114300</xdr:colOff>
      <xdr:row>85</xdr:row>
      <xdr:rowOff>79248</xdr:rowOff>
    </xdr:to>
    <xdr:cxnSp macro="">
      <xdr:nvCxnSpPr>
        <xdr:cNvPr id="724" name="直線コネクタ 723"/>
        <xdr:cNvCxnSpPr/>
      </xdr:nvCxnSpPr>
      <xdr:spPr>
        <a:xfrm flipV="1">
          <a:off x="18656300" y="14556487"/>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41419</xdr:rowOff>
    </xdr:from>
    <xdr:ext cx="469744" cy="259045"/>
    <xdr:sp macro="" textlink="">
      <xdr:nvSpPr>
        <xdr:cNvPr id="725" name="n_1aveValue【消防施設】&#10;一人当たり面積"/>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23131</xdr:rowOff>
    </xdr:from>
    <xdr:ext cx="469744" cy="259045"/>
    <xdr:sp macro="" textlink="">
      <xdr:nvSpPr>
        <xdr:cNvPr id="726" name="n_2aveValue【消防施設】&#10;一人当たり面積"/>
        <xdr:cNvSpPr txBox="1"/>
      </xdr:nvSpPr>
      <xdr:spPr>
        <a:xfrm>
          <a:off x="20199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727" name="n_3aveValue【消防施設】&#10;一人当たり面積"/>
        <xdr:cNvSpPr txBox="1"/>
      </xdr:nvSpPr>
      <xdr:spPr>
        <a:xfrm>
          <a:off x="19310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139716</xdr:rowOff>
    </xdr:from>
    <xdr:ext cx="469744" cy="259045"/>
    <xdr:sp macro="" textlink="">
      <xdr:nvSpPr>
        <xdr:cNvPr id="728" name="n_4aveValue【消防施設】&#10;一人当たり面積"/>
        <xdr:cNvSpPr txBox="1"/>
      </xdr:nvSpPr>
      <xdr:spPr>
        <a:xfrm>
          <a:off x="18421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11447</xdr:rowOff>
    </xdr:from>
    <xdr:ext cx="469744" cy="259045"/>
    <xdr:sp macro="" textlink="">
      <xdr:nvSpPr>
        <xdr:cNvPr id="729" name="n_1mainValue【消防施設】&#10;一人当たり面積"/>
        <xdr:cNvSpPr txBox="1"/>
      </xdr:nvSpPr>
      <xdr:spPr>
        <a:xfrm>
          <a:off x="210757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16019</xdr:rowOff>
    </xdr:from>
    <xdr:ext cx="469744" cy="259045"/>
    <xdr:sp macro="" textlink="">
      <xdr:nvSpPr>
        <xdr:cNvPr id="730" name="n_2mainValue【消防施設】&#10;一人当たり面積"/>
        <xdr:cNvSpPr txBox="1"/>
      </xdr:nvSpPr>
      <xdr:spPr>
        <a:xfrm>
          <a:off x="20199427" y="145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25164</xdr:rowOff>
    </xdr:from>
    <xdr:ext cx="469744" cy="259045"/>
    <xdr:sp macro="" textlink="">
      <xdr:nvSpPr>
        <xdr:cNvPr id="731" name="n_3mainValue【消防施設】&#10;一人当たり面積"/>
        <xdr:cNvSpPr txBox="1"/>
      </xdr:nvSpPr>
      <xdr:spPr>
        <a:xfrm>
          <a:off x="19310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121175</xdr:rowOff>
    </xdr:from>
    <xdr:ext cx="469744" cy="259045"/>
    <xdr:sp macro="" textlink="">
      <xdr:nvSpPr>
        <xdr:cNvPr id="732" name="n_4mainValue【消防施設】&#10;一人当たり面積"/>
        <xdr:cNvSpPr txBox="1"/>
      </xdr:nvSpPr>
      <xdr:spPr>
        <a:xfrm>
          <a:off x="18421427" y="146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4" name="直線コネクタ 7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5" name="テキスト ボックス 7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6" name="直線コネクタ 7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7" name="テキスト ボックス 7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8" name="直線コネクタ 7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9" name="テキスト ボックス 7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0" name="直線コネクタ 7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1" name="テキスト ボックス 7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2" name="直線コネクタ 7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3" name="テキスト ボックス 7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4" name="直線コネクタ 7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5" name="テキスト ボックス 7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33745</xdr:rowOff>
    </xdr:to>
    <xdr:cxnSp macro="">
      <xdr:nvCxnSpPr>
        <xdr:cNvPr id="758" name="直線コネクタ 757"/>
        <xdr:cNvCxnSpPr/>
      </xdr:nvCxnSpPr>
      <xdr:spPr>
        <a:xfrm flipV="1">
          <a:off x="16318864" y="17193442"/>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59"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60" name="直線コネクタ 759"/>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761" name="【庁舎】&#10;有形固定資産減価償却率最大値テキスト"/>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762" name="直線コネクタ 761"/>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51179</xdr:rowOff>
    </xdr:from>
    <xdr:ext cx="405111" cy="259045"/>
    <xdr:sp macro="" textlink="">
      <xdr:nvSpPr>
        <xdr:cNvPr id="763" name="【庁舎】&#10;有形固定資産減価償却率平均値テキスト"/>
        <xdr:cNvSpPr txBox="1"/>
      </xdr:nvSpPr>
      <xdr:spPr>
        <a:xfrm>
          <a:off x="16357600" y="1788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764" name="フローチャート: 判断 763"/>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53158</xdr:rowOff>
    </xdr:from>
    <xdr:to>
      <xdr:col>81</xdr:col>
      <xdr:colOff>101600</xdr:colOff>
      <xdr:row>104</xdr:row>
      <xdr:rowOff>154758</xdr:rowOff>
    </xdr:to>
    <xdr:sp macro="" textlink="">
      <xdr:nvSpPr>
        <xdr:cNvPr id="765" name="フローチャート: 判断 764"/>
        <xdr:cNvSpPr/>
      </xdr:nvSpPr>
      <xdr:spPr>
        <a:xfrm>
          <a:off x="15430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766" name="フローチャート: 判断 765"/>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767" name="フローチャート: 判断 766"/>
        <xdr:cNvSpPr/>
      </xdr:nvSpPr>
      <xdr:spPr>
        <a:xfrm>
          <a:off x="13652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157662</xdr:rowOff>
    </xdr:from>
    <xdr:to>
      <xdr:col>67</xdr:col>
      <xdr:colOff>101600</xdr:colOff>
      <xdr:row>105</xdr:row>
      <xdr:rowOff>87812</xdr:rowOff>
    </xdr:to>
    <xdr:sp macro="" textlink="">
      <xdr:nvSpPr>
        <xdr:cNvPr id="768" name="フローチャート: 判断 767"/>
        <xdr:cNvSpPr/>
      </xdr:nvSpPr>
      <xdr:spPr>
        <a:xfrm>
          <a:off x="12763500"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27032</xdr:rowOff>
    </xdr:from>
    <xdr:to>
      <xdr:col>85</xdr:col>
      <xdr:colOff>177800</xdr:colOff>
      <xdr:row>104</xdr:row>
      <xdr:rowOff>128632</xdr:rowOff>
    </xdr:to>
    <xdr:sp macro="" textlink="">
      <xdr:nvSpPr>
        <xdr:cNvPr id="774" name="楕円 773"/>
        <xdr:cNvSpPr/>
      </xdr:nvSpPr>
      <xdr:spPr>
        <a:xfrm>
          <a:off x="162687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49909</xdr:rowOff>
    </xdr:from>
    <xdr:ext cx="405111" cy="259045"/>
    <xdr:sp macro="" textlink="">
      <xdr:nvSpPr>
        <xdr:cNvPr id="775" name="【庁舎】&#10;有形固定資産減価償却率該当値テキスト"/>
        <xdr:cNvSpPr txBox="1"/>
      </xdr:nvSpPr>
      <xdr:spPr>
        <a:xfrm>
          <a:off x="16357600" y="1770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165826</xdr:rowOff>
    </xdr:from>
    <xdr:to>
      <xdr:col>81</xdr:col>
      <xdr:colOff>101600</xdr:colOff>
      <xdr:row>104</xdr:row>
      <xdr:rowOff>95976</xdr:rowOff>
    </xdr:to>
    <xdr:sp macro="" textlink="">
      <xdr:nvSpPr>
        <xdr:cNvPr id="776" name="楕円 775"/>
        <xdr:cNvSpPr/>
      </xdr:nvSpPr>
      <xdr:spPr>
        <a:xfrm>
          <a:off x="15430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45176</xdr:rowOff>
    </xdr:from>
    <xdr:to>
      <xdr:col>85</xdr:col>
      <xdr:colOff>127000</xdr:colOff>
      <xdr:row>104</xdr:row>
      <xdr:rowOff>77832</xdr:rowOff>
    </xdr:to>
    <xdr:cxnSp macro="">
      <xdr:nvCxnSpPr>
        <xdr:cNvPr id="777" name="直線コネクタ 776"/>
        <xdr:cNvCxnSpPr/>
      </xdr:nvCxnSpPr>
      <xdr:spPr>
        <a:xfrm>
          <a:off x="15481300" y="1787597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121738</xdr:rowOff>
    </xdr:from>
    <xdr:to>
      <xdr:col>76</xdr:col>
      <xdr:colOff>165100</xdr:colOff>
      <xdr:row>104</xdr:row>
      <xdr:rowOff>51888</xdr:rowOff>
    </xdr:to>
    <xdr:sp macro="" textlink="">
      <xdr:nvSpPr>
        <xdr:cNvPr id="778" name="楕円 777"/>
        <xdr:cNvSpPr/>
      </xdr:nvSpPr>
      <xdr:spPr>
        <a:xfrm>
          <a:off x="14541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xdr:rowOff>
    </xdr:from>
    <xdr:to>
      <xdr:col>81</xdr:col>
      <xdr:colOff>50800</xdr:colOff>
      <xdr:row>104</xdr:row>
      <xdr:rowOff>45176</xdr:rowOff>
    </xdr:to>
    <xdr:cxnSp macro="">
      <xdr:nvCxnSpPr>
        <xdr:cNvPr id="779" name="直線コネクタ 778"/>
        <xdr:cNvCxnSpPr/>
      </xdr:nvCxnSpPr>
      <xdr:spPr>
        <a:xfrm>
          <a:off x="14592300" y="178318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23768</xdr:rowOff>
    </xdr:from>
    <xdr:to>
      <xdr:col>72</xdr:col>
      <xdr:colOff>38100</xdr:colOff>
      <xdr:row>104</xdr:row>
      <xdr:rowOff>125368</xdr:rowOff>
    </xdr:to>
    <xdr:sp macro="" textlink="">
      <xdr:nvSpPr>
        <xdr:cNvPr id="780" name="楕円 779"/>
        <xdr:cNvSpPr/>
      </xdr:nvSpPr>
      <xdr:spPr>
        <a:xfrm>
          <a:off x="13652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1088</xdr:rowOff>
    </xdr:from>
    <xdr:to>
      <xdr:col>76</xdr:col>
      <xdr:colOff>114300</xdr:colOff>
      <xdr:row>104</xdr:row>
      <xdr:rowOff>74568</xdr:rowOff>
    </xdr:to>
    <xdr:cxnSp macro="">
      <xdr:nvCxnSpPr>
        <xdr:cNvPr id="781" name="直線コネクタ 780"/>
        <xdr:cNvCxnSpPr/>
      </xdr:nvCxnSpPr>
      <xdr:spPr>
        <a:xfrm flipV="1">
          <a:off x="13703300" y="17831888"/>
          <a:ext cx="889000" cy="7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85816</xdr:rowOff>
    </xdr:from>
    <xdr:to>
      <xdr:col>67</xdr:col>
      <xdr:colOff>101600</xdr:colOff>
      <xdr:row>104</xdr:row>
      <xdr:rowOff>15966</xdr:rowOff>
    </xdr:to>
    <xdr:sp macro="" textlink="">
      <xdr:nvSpPr>
        <xdr:cNvPr id="782" name="楕円 781"/>
        <xdr:cNvSpPr/>
      </xdr:nvSpPr>
      <xdr:spPr>
        <a:xfrm>
          <a:off x="12763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136616</xdr:rowOff>
    </xdr:from>
    <xdr:to>
      <xdr:col>71</xdr:col>
      <xdr:colOff>177800</xdr:colOff>
      <xdr:row>104</xdr:row>
      <xdr:rowOff>74568</xdr:rowOff>
    </xdr:to>
    <xdr:cxnSp macro="">
      <xdr:nvCxnSpPr>
        <xdr:cNvPr id="783" name="直線コネクタ 782"/>
        <xdr:cNvCxnSpPr/>
      </xdr:nvCxnSpPr>
      <xdr:spPr>
        <a:xfrm>
          <a:off x="12814300" y="17795966"/>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145885</xdr:rowOff>
    </xdr:from>
    <xdr:ext cx="405111" cy="259045"/>
    <xdr:sp macro="" textlink="">
      <xdr:nvSpPr>
        <xdr:cNvPr id="784" name="n_1aveValue【庁舎】&#10;有形固定資産減価償却率"/>
        <xdr:cNvSpPr txBox="1"/>
      </xdr:nvSpPr>
      <xdr:spPr>
        <a:xfrm>
          <a:off x="152660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131190</xdr:rowOff>
    </xdr:from>
    <xdr:ext cx="405111" cy="259045"/>
    <xdr:sp macro="" textlink="">
      <xdr:nvSpPr>
        <xdr:cNvPr id="785" name="n_2aveValue【庁舎】&#10;有形固定資産減価償却率"/>
        <xdr:cNvSpPr txBox="1"/>
      </xdr:nvSpPr>
      <xdr:spPr>
        <a:xfrm>
          <a:off x="14389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111596</xdr:rowOff>
    </xdr:from>
    <xdr:ext cx="405111" cy="259045"/>
    <xdr:sp macro="" textlink="">
      <xdr:nvSpPr>
        <xdr:cNvPr id="786" name="n_3aveValue【庁舎】&#10;有形固定資産減価償却率"/>
        <xdr:cNvSpPr txBox="1"/>
      </xdr:nvSpPr>
      <xdr:spPr>
        <a:xfrm>
          <a:off x="13500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78939</xdr:rowOff>
    </xdr:from>
    <xdr:ext cx="405111" cy="259045"/>
    <xdr:sp macro="" textlink="">
      <xdr:nvSpPr>
        <xdr:cNvPr id="787" name="n_4aveValue【庁舎】&#10;有形固定資産減価償却率"/>
        <xdr:cNvSpPr txBox="1"/>
      </xdr:nvSpPr>
      <xdr:spPr>
        <a:xfrm>
          <a:off x="12611744"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112503</xdr:rowOff>
    </xdr:from>
    <xdr:ext cx="405111" cy="259045"/>
    <xdr:sp macro="" textlink="">
      <xdr:nvSpPr>
        <xdr:cNvPr id="788" name="n_1mainValue【庁舎】&#10;有形固定資産減価償却率"/>
        <xdr:cNvSpPr txBox="1"/>
      </xdr:nvSpPr>
      <xdr:spPr>
        <a:xfrm>
          <a:off x="15266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68415</xdr:rowOff>
    </xdr:from>
    <xdr:ext cx="405111" cy="259045"/>
    <xdr:sp macro="" textlink="">
      <xdr:nvSpPr>
        <xdr:cNvPr id="789" name="n_2mainValue【庁舎】&#10;有形固定資産減価償却率"/>
        <xdr:cNvSpPr txBox="1"/>
      </xdr:nvSpPr>
      <xdr:spPr>
        <a:xfrm>
          <a:off x="14389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141895</xdr:rowOff>
    </xdr:from>
    <xdr:ext cx="405111" cy="259045"/>
    <xdr:sp macro="" textlink="">
      <xdr:nvSpPr>
        <xdr:cNvPr id="790" name="n_3mainValue【庁舎】&#10;有形固定資産減価償却率"/>
        <xdr:cNvSpPr txBox="1"/>
      </xdr:nvSpPr>
      <xdr:spPr>
        <a:xfrm>
          <a:off x="13500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32493</xdr:rowOff>
    </xdr:from>
    <xdr:ext cx="405111" cy="259045"/>
    <xdr:sp macro="" textlink="">
      <xdr:nvSpPr>
        <xdr:cNvPr id="791" name="n_4mainValue【庁舎】&#10;有形固定資産減価償却率"/>
        <xdr:cNvSpPr txBox="1"/>
      </xdr:nvSpPr>
      <xdr:spPr>
        <a:xfrm>
          <a:off x="12611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3" name="テキスト ボックス 8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161108</xdr:rowOff>
    </xdr:to>
    <xdr:cxnSp macro="">
      <xdr:nvCxnSpPr>
        <xdr:cNvPr id="817" name="直線コネクタ 816"/>
        <xdr:cNvCxnSpPr/>
      </xdr:nvCxnSpPr>
      <xdr:spPr>
        <a:xfrm flipV="1">
          <a:off x="22160864" y="17164050"/>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818" name="【庁舎】&#10;一人当たり面積最小値テキスト"/>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819" name="直線コネクタ 818"/>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20"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21" name="直線コネクタ 820"/>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108329</xdr:rowOff>
    </xdr:from>
    <xdr:ext cx="469744" cy="259045"/>
    <xdr:sp macro="" textlink="">
      <xdr:nvSpPr>
        <xdr:cNvPr id="822" name="【庁舎】&#10;一人当たり面積平均値テキスト"/>
        <xdr:cNvSpPr txBox="1"/>
      </xdr:nvSpPr>
      <xdr:spPr>
        <a:xfrm>
          <a:off x="22199600" y="18110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129902</xdr:rowOff>
    </xdr:from>
    <xdr:to>
      <xdr:col>116</xdr:col>
      <xdr:colOff>114300</xdr:colOff>
      <xdr:row>106</xdr:row>
      <xdr:rowOff>60052</xdr:rowOff>
    </xdr:to>
    <xdr:sp macro="" textlink="">
      <xdr:nvSpPr>
        <xdr:cNvPr id="823" name="フローチャート: 判断 822"/>
        <xdr:cNvSpPr/>
      </xdr:nvSpPr>
      <xdr:spPr>
        <a:xfrm>
          <a:off x="221107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824" name="フローチャート: 判断 823"/>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110308</xdr:rowOff>
    </xdr:from>
    <xdr:to>
      <xdr:col>107</xdr:col>
      <xdr:colOff>101600</xdr:colOff>
      <xdr:row>106</xdr:row>
      <xdr:rowOff>40458</xdr:rowOff>
    </xdr:to>
    <xdr:sp macro="" textlink="">
      <xdr:nvSpPr>
        <xdr:cNvPr id="825" name="フローチャート: 判断 824"/>
        <xdr:cNvSpPr/>
      </xdr:nvSpPr>
      <xdr:spPr>
        <a:xfrm>
          <a:off x="20383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826" name="フローチャート: 判断 825"/>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4173</xdr:rowOff>
    </xdr:from>
    <xdr:to>
      <xdr:col>98</xdr:col>
      <xdr:colOff>38100</xdr:colOff>
      <xdr:row>106</xdr:row>
      <xdr:rowOff>105773</xdr:rowOff>
    </xdr:to>
    <xdr:sp macro="" textlink="">
      <xdr:nvSpPr>
        <xdr:cNvPr id="827" name="フローチャート: 判断 826"/>
        <xdr:cNvSpPr/>
      </xdr:nvSpPr>
      <xdr:spPr>
        <a:xfrm>
          <a:off x="18605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54792</xdr:rowOff>
    </xdr:from>
    <xdr:to>
      <xdr:col>116</xdr:col>
      <xdr:colOff>114300</xdr:colOff>
      <xdr:row>104</xdr:row>
      <xdr:rowOff>156392</xdr:rowOff>
    </xdr:to>
    <xdr:sp macro="" textlink="">
      <xdr:nvSpPr>
        <xdr:cNvPr id="833" name="楕円 832"/>
        <xdr:cNvSpPr/>
      </xdr:nvSpPr>
      <xdr:spPr>
        <a:xfrm>
          <a:off x="221107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77669</xdr:rowOff>
    </xdr:from>
    <xdr:ext cx="469744" cy="259045"/>
    <xdr:sp macro="" textlink="">
      <xdr:nvSpPr>
        <xdr:cNvPr id="834" name="【庁舎】&#10;一人当たり面積該当値テキスト"/>
        <xdr:cNvSpPr txBox="1"/>
      </xdr:nvSpPr>
      <xdr:spPr>
        <a:xfrm>
          <a:off x="22199600" y="1773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56424</xdr:rowOff>
    </xdr:from>
    <xdr:to>
      <xdr:col>112</xdr:col>
      <xdr:colOff>38100</xdr:colOff>
      <xdr:row>104</xdr:row>
      <xdr:rowOff>158024</xdr:rowOff>
    </xdr:to>
    <xdr:sp macro="" textlink="">
      <xdr:nvSpPr>
        <xdr:cNvPr id="835" name="楕円 834"/>
        <xdr:cNvSpPr/>
      </xdr:nvSpPr>
      <xdr:spPr>
        <a:xfrm>
          <a:off x="21272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105592</xdr:rowOff>
    </xdr:from>
    <xdr:to>
      <xdr:col>116</xdr:col>
      <xdr:colOff>63500</xdr:colOff>
      <xdr:row>104</xdr:row>
      <xdr:rowOff>107224</xdr:rowOff>
    </xdr:to>
    <xdr:cxnSp macro="">
      <xdr:nvCxnSpPr>
        <xdr:cNvPr id="836" name="直線コネクタ 835"/>
        <xdr:cNvCxnSpPr/>
      </xdr:nvCxnSpPr>
      <xdr:spPr>
        <a:xfrm flipV="1">
          <a:off x="21323300" y="1793639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71120</xdr:rowOff>
    </xdr:from>
    <xdr:to>
      <xdr:col>107</xdr:col>
      <xdr:colOff>101600</xdr:colOff>
      <xdr:row>105</xdr:row>
      <xdr:rowOff>1270</xdr:rowOff>
    </xdr:to>
    <xdr:sp macro="" textlink="">
      <xdr:nvSpPr>
        <xdr:cNvPr id="837" name="楕円 836"/>
        <xdr:cNvSpPr/>
      </xdr:nvSpPr>
      <xdr:spPr>
        <a:xfrm>
          <a:off x="20383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107224</xdr:rowOff>
    </xdr:from>
    <xdr:to>
      <xdr:col>111</xdr:col>
      <xdr:colOff>177800</xdr:colOff>
      <xdr:row>104</xdr:row>
      <xdr:rowOff>121920</xdr:rowOff>
    </xdr:to>
    <xdr:cxnSp macro="">
      <xdr:nvCxnSpPr>
        <xdr:cNvPr id="838" name="直線コネクタ 837"/>
        <xdr:cNvCxnSpPr/>
      </xdr:nvCxnSpPr>
      <xdr:spPr>
        <a:xfrm flipV="1">
          <a:off x="20434300" y="1793802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90714</xdr:rowOff>
    </xdr:from>
    <xdr:to>
      <xdr:col>102</xdr:col>
      <xdr:colOff>165100</xdr:colOff>
      <xdr:row>105</xdr:row>
      <xdr:rowOff>20864</xdr:rowOff>
    </xdr:to>
    <xdr:sp macro="" textlink="">
      <xdr:nvSpPr>
        <xdr:cNvPr id="839" name="楕円 838"/>
        <xdr:cNvSpPr/>
      </xdr:nvSpPr>
      <xdr:spPr>
        <a:xfrm>
          <a:off x="19494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121920</xdr:rowOff>
    </xdr:from>
    <xdr:to>
      <xdr:col>107</xdr:col>
      <xdr:colOff>50800</xdr:colOff>
      <xdr:row>104</xdr:row>
      <xdr:rowOff>141514</xdr:rowOff>
    </xdr:to>
    <xdr:cxnSp macro="">
      <xdr:nvCxnSpPr>
        <xdr:cNvPr id="840" name="直線コネクタ 839"/>
        <xdr:cNvCxnSpPr/>
      </xdr:nvCxnSpPr>
      <xdr:spPr>
        <a:xfrm flipV="1">
          <a:off x="19545300" y="179527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108676</xdr:rowOff>
    </xdr:from>
    <xdr:to>
      <xdr:col>98</xdr:col>
      <xdr:colOff>38100</xdr:colOff>
      <xdr:row>105</xdr:row>
      <xdr:rowOff>38826</xdr:rowOff>
    </xdr:to>
    <xdr:sp macro="" textlink="">
      <xdr:nvSpPr>
        <xdr:cNvPr id="841" name="楕円 840"/>
        <xdr:cNvSpPr/>
      </xdr:nvSpPr>
      <xdr:spPr>
        <a:xfrm>
          <a:off x="18605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141514</xdr:rowOff>
    </xdr:from>
    <xdr:to>
      <xdr:col>102</xdr:col>
      <xdr:colOff>114300</xdr:colOff>
      <xdr:row>104</xdr:row>
      <xdr:rowOff>159476</xdr:rowOff>
    </xdr:to>
    <xdr:cxnSp macro="">
      <xdr:nvCxnSpPr>
        <xdr:cNvPr id="842" name="直線コネクタ 841"/>
        <xdr:cNvCxnSpPr/>
      </xdr:nvCxnSpPr>
      <xdr:spPr>
        <a:xfrm flipV="1">
          <a:off x="18656300" y="1797231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54446</xdr:rowOff>
    </xdr:from>
    <xdr:ext cx="469744" cy="259045"/>
    <xdr:sp macro="" textlink="">
      <xdr:nvSpPr>
        <xdr:cNvPr id="843" name="n_1aveValue【庁舎】&#10;一人当たり面積"/>
        <xdr:cNvSpPr txBox="1"/>
      </xdr:nvSpPr>
      <xdr:spPr>
        <a:xfrm>
          <a:off x="21075727" y="182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31585</xdr:rowOff>
    </xdr:from>
    <xdr:ext cx="469744" cy="259045"/>
    <xdr:sp macro="" textlink="">
      <xdr:nvSpPr>
        <xdr:cNvPr id="844" name="n_2aveValue【庁舎】&#10;一人当たり面積"/>
        <xdr:cNvSpPr txBox="1"/>
      </xdr:nvSpPr>
      <xdr:spPr>
        <a:xfrm>
          <a:off x="20199427" y="1820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108329</xdr:rowOff>
    </xdr:from>
    <xdr:ext cx="469744" cy="259045"/>
    <xdr:sp macro="" textlink="">
      <xdr:nvSpPr>
        <xdr:cNvPr id="845" name="n_3aveValue【庁舎】&#10;一人当たり面積"/>
        <xdr:cNvSpPr txBox="1"/>
      </xdr:nvSpPr>
      <xdr:spPr>
        <a:xfrm>
          <a:off x="19310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96900</xdr:rowOff>
    </xdr:from>
    <xdr:ext cx="469744" cy="259045"/>
    <xdr:sp macro="" textlink="">
      <xdr:nvSpPr>
        <xdr:cNvPr id="846" name="n_4aveValue【庁舎】&#10;一人当たり面積"/>
        <xdr:cNvSpPr txBox="1"/>
      </xdr:nvSpPr>
      <xdr:spPr>
        <a:xfrm>
          <a:off x="18421427" y="1827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3101</xdr:rowOff>
    </xdr:from>
    <xdr:ext cx="469744" cy="259045"/>
    <xdr:sp macro="" textlink="">
      <xdr:nvSpPr>
        <xdr:cNvPr id="847" name="n_1mainValue【庁舎】&#10;一人当たり面積"/>
        <xdr:cNvSpPr txBox="1"/>
      </xdr:nvSpPr>
      <xdr:spPr>
        <a:xfrm>
          <a:off x="21075727" y="1766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17797</xdr:rowOff>
    </xdr:from>
    <xdr:ext cx="469744" cy="259045"/>
    <xdr:sp macro="" textlink="">
      <xdr:nvSpPr>
        <xdr:cNvPr id="848" name="n_2mainValue【庁舎】&#10;一人当たり面積"/>
        <xdr:cNvSpPr txBox="1"/>
      </xdr:nvSpPr>
      <xdr:spPr>
        <a:xfrm>
          <a:off x="20199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37391</xdr:rowOff>
    </xdr:from>
    <xdr:ext cx="469744" cy="259045"/>
    <xdr:sp macro="" textlink="">
      <xdr:nvSpPr>
        <xdr:cNvPr id="849" name="n_3mainValue【庁舎】&#10;一人当たり面積"/>
        <xdr:cNvSpPr txBox="1"/>
      </xdr:nvSpPr>
      <xdr:spPr>
        <a:xfrm>
          <a:off x="19310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55353</xdr:rowOff>
    </xdr:from>
    <xdr:ext cx="469744" cy="259045"/>
    <xdr:sp macro="" textlink="">
      <xdr:nvSpPr>
        <xdr:cNvPr id="850" name="n_4mainValue【庁舎】&#10;一人当たり面積"/>
        <xdr:cNvSpPr txBox="1"/>
      </xdr:nvSpPr>
      <xdr:spPr>
        <a:xfrm>
          <a:off x="18421427" y="177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類似団体と比較して特に有形固定資産減価償却率が高い施設は、保健センター・保健所、福祉施設であり、特に低い施設は、一般廃棄物処理施設、消防施設である。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市民会館については、平成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完成した下浜区公会堂が新たに該当施設となったため、減価償却率が大きく低下している。さらに、もう一つの該当施設である香住文化会館が令和３年度までに更新を完了予定であり、減価償却率はさらに低下する見込み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有形固定資産減価償却率が大きく低下しているが、これは、広域ごみ処理施設や漂流・漂着ごみ処理施設の新設に伴い矢田川レインボー（ごみ焼却処理施設）の解体撤去を実施したことや、清掃事務所の新設を行ったこと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庁舎については、合併後、平成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本庁舎を移転新築したことにより有形固定資産減価償却率は低くなっているが、一方で、支所（村岡地域局、小代地域局）に係る有形固定資産減価償却率は高い水準にある。ただ、小代地域局につ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年度にかけて改築予定であり、今後は減価償却率の低下が見込まれる。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保健センター・保健所の有形固定資産減価償却率が高くなっているのは、唯一の該当施設である小代保健センターが建てられてから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年近く経過していることによるものである。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なお、小代保健センターについては、平成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年度から令和元年度にかけて、改修工事を行ったことにより、有形固定資産減価償却率は、少し低下している。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17,343
17,211
368.77
13,990,665
13,619,775
350,940
8,255,965
19,099,029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人口の減少や全国平均を上回る高齢化率に加え、第１次産業を中心とした町内経済の長引く低迷などにより、財政基盤が弱く、類似団体平均を大幅に下回っている。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合併以降、歳入歳出ともに行財政改革に取り組んできたが、引き続き、滞納税の収入強化や町有財産売却等による自主財源の確保に取り組むとともに、活力あるまちづくり施策を積極的に展開していくことで、定住者の増加及び町内産業の育成に繋げ、新たな課税客体等の増加を図ること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79828</xdr:rowOff>
    </xdr:to>
    <xdr:cxnSp macro="">
      <xdr:nvCxnSpPr>
        <xdr:cNvPr id="66" name="直線コネクタ 65"/>
        <xdr:cNvCxnSpPr/>
      </xdr:nvCxnSpPr>
      <xdr:spPr>
        <a:xfrm flipV="1">
          <a:off x="4953000" y="6261100"/>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62593</xdr:rowOff>
    </xdr:from>
    <xdr:to>
      <xdr:col>23</xdr:col>
      <xdr:colOff>133350</xdr:colOff>
      <xdr:row>45</xdr:row>
      <xdr:rowOff>79828</xdr:rowOff>
    </xdr:to>
    <xdr:cxnSp macro="">
      <xdr:nvCxnSpPr>
        <xdr:cNvPr id="71" name="直線コネクタ 70"/>
        <xdr:cNvCxnSpPr/>
      </xdr:nvCxnSpPr>
      <xdr:spPr>
        <a:xfrm>
          <a:off x="4114800" y="77778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129012</xdr:rowOff>
    </xdr:from>
    <xdr:ext cx="762000" cy="259045"/>
    <xdr:sp macro="" textlink="">
      <xdr:nvSpPr>
        <xdr:cNvPr id="72" name="財政力平均値テキスト"/>
        <xdr:cNvSpPr txBox="1"/>
      </xdr:nvSpPr>
      <xdr:spPr>
        <a:xfrm>
          <a:off x="5041900" y="715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73" name="フローチャート: 判断 72"/>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45357</xdr:rowOff>
    </xdr:from>
    <xdr:to>
      <xdr:col>19</xdr:col>
      <xdr:colOff>133350</xdr:colOff>
      <xdr:row>45</xdr:row>
      <xdr:rowOff>62593</xdr:rowOff>
    </xdr:to>
    <xdr:cxnSp macro="">
      <xdr:nvCxnSpPr>
        <xdr:cNvPr id="74" name="直線コネクタ 73"/>
        <xdr:cNvCxnSpPr/>
      </xdr:nvCxnSpPr>
      <xdr:spPr>
        <a:xfrm>
          <a:off x="3225800" y="77606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6" name="テキスト ボックス 75"/>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45357</xdr:rowOff>
    </xdr:from>
    <xdr:to>
      <xdr:col>15</xdr:col>
      <xdr:colOff>82550</xdr:colOff>
      <xdr:row>45</xdr:row>
      <xdr:rowOff>45357</xdr:rowOff>
    </xdr:to>
    <xdr:cxnSp macro="">
      <xdr:nvCxnSpPr>
        <xdr:cNvPr id="77" name="直線コネクタ 76"/>
        <xdr:cNvCxnSpPr/>
      </xdr:nvCxnSpPr>
      <xdr:spPr>
        <a:xfrm>
          <a:off x="2336800" y="7760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45357</xdr:rowOff>
    </xdr:from>
    <xdr:to>
      <xdr:col>11</xdr:col>
      <xdr:colOff>31750</xdr:colOff>
      <xdr:row>45</xdr:row>
      <xdr:rowOff>45357</xdr:rowOff>
    </xdr:to>
    <xdr:cxnSp macro="">
      <xdr:nvCxnSpPr>
        <xdr:cNvPr id="80" name="直線コネクタ 79"/>
        <xdr:cNvCxnSpPr/>
      </xdr:nvCxnSpPr>
      <xdr:spPr>
        <a:xfrm>
          <a:off x="1447800" y="7760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1" name="フローチャート: 判断 80"/>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2" name="テキスト ボックス 81"/>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84" name="テキスト ボックス 83"/>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29028</xdr:rowOff>
    </xdr:from>
    <xdr:to>
      <xdr:col>23</xdr:col>
      <xdr:colOff>184150</xdr:colOff>
      <xdr:row>45</xdr:row>
      <xdr:rowOff>130628</xdr:rowOff>
    </xdr:to>
    <xdr:sp macro="" textlink="">
      <xdr:nvSpPr>
        <xdr:cNvPr id="90" name="楕円 89"/>
        <xdr:cNvSpPr/>
      </xdr:nvSpPr>
      <xdr:spPr>
        <a:xfrm>
          <a:off x="49022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96355</xdr:rowOff>
    </xdr:from>
    <xdr:ext cx="762000" cy="259045"/>
    <xdr:sp macro="" textlink="">
      <xdr:nvSpPr>
        <xdr:cNvPr id="91" name="財政力該当値テキスト"/>
        <xdr:cNvSpPr txBox="1"/>
      </xdr:nvSpPr>
      <xdr:spPr>
        <a:xfrm>
          <a:off x="5041900" y="764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11793</xdr:rowOff>
    </xdr:from>
    <xdr:to>
      <xdr:col>19</xdr:col>
      <xdr:colOff>184150</xdr:colOff>
      <xdr:row>45</xdr:row>
      <xdr:rowOff>113393</xdr:rowOff>
    </xdr:to>
    <xdr:sp macro="" textlink="">
      <xdr:nvSpPr>
        <xdr:cNvPr id="92" name="楕円 91"/>
        <xdr:cNvSpPr/>
      </xdr:nvSpPr>
      <xdr:spPr>
        <a:xfrm>
          <a:off x="4064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98170</xdr:rowOff>
    </xdr:from>
    <xdr:ext cx="736600" cy="259045"/>
    <xdr:sp macro="" textlink="">
      <xdr:nvSpPr>
        <xdr:cNvPr id="93" name="テキスト ボックス 92"/>
        <xdr:cNvSpPr txBox="1"/>
      </xdr:nvSpPr>
      <xdr:spPr>
        <a:xfrm>
          <a:off x="3733800" y="781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166007</xdr:rowOff>
    </xdr:from>
    <xdr:to>
      <xdr:col>15</xdr:col>
      <xdr:colOff>133350</xdr:colOff>
      <xdr:row>45</xdr:row>
      <xdr:rowOff>96157</xdr:rowOff>
    </xdr:to>
    <xdr:sp macro="" textlink="">
      <xdr:nvSpPr>
        <xdr:cNvPr id="94" name="楕円 93"/>
        <xdr:cNvSpPr/>
      </xdr:nvSpPr>
      <xdr:spPr>
        <a:xfrm>
          <a:off x="3175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80934</xdr:rowOff>
    </xdr:from>
    <xdr:ext cx="762000" cy="259045"/>
    <xdr:sp macro="" textlink="">
      <xdr:nvSpPr>
        <xdr:cNvPr id="95" name="テキスト ボックス 94"/>
        <xdr:cNvSpPr txBox="1"/>
      </xdr:nvSpPr>
      <xdr:spPr>
        <a:xfrm>
          <a:off x="2844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166007</xdr:rowOff>
    </xdr:from>
    <xdr:to>
      <xdr:col>11</xdr:col>
      <xdr:colOff>82550</xdr:colOff>
      <xdr:row>45</xdr:row>
      <xdr:rowOff>96157</xdr:rowOff>
    </xdr:to>
    <xdr:sp macro="" textlink="">
      <xdr:nvSpPr>
        <xdr:cNvPr id="96" name="楕円 95"/>
        <xdr:cNvSpPr/>
      </xdr:nvSpPr>
      <xdr:spPr>
        <a:xfrm>
          <a:off x="2286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80934</xdr:rowOff>
    </xdr:from>
    <xdr:ext cx="762000" cy="259045"/>
    <xdr:sp macro="" textlink="">
      <xdr:nvSpPr>
        <xdr:cNvPr id="97" name="テキスト ボックス 96"/>
        <xdr:cNvSpPr txBox="1"/>
      </xdr:nvSpPr>
      <xdr:spPr>
        <a:xfrm>
          <a:off x="1955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166007</xdr:rowOff>
    </xdr:from>
    <xdr:to>
      <xdr:col>7</xdr:col>
      <xdr:colOff>31750</xdr:colOff>
      <xdr:row>45</xdr:row>
      <xdr:rowOff>96157</xdr:rowOff>
    </xdr:to>
    <xdr:sp macro="" textlink="">
      <xdr:nvSpPr>
        <xdr:cNvPr id="98" name="楕円 97"/>
        <xdr:cNvSpPr/>
      </xdr:nvSpPr>
      <xdr:spPr>
        <a:xfrm>
          <a:off x="1397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80934</xdr:rowOff>
    </xdr:from>
    <xdr:ext cx="762000" cy="259045"/>
    <xdr:sp macro="" textlink="">
      <xdr:nvSpPr>
        <xdr:cNvPr id="99" name="テキスト ボックス 98"/>
        <xdr:cNvSpPr txBox="1"/>
      </xdr:nvSpPr>
      <xdr:spPr>
        <a:xfrm>
          <a:off x="1066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繰上償還等により公債費を着実に減少させていることもあり、近年は類似団体平均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に近い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値で推移して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86.6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％となっている。今後も公債費の抑制をはじめ、定員適正化計画に基づく人件費の抑制など、引き続き経常経費の抑制に努める。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128524</xdr:rowOff>
    </xdr:to>
    <xdr:cxnSp macro="">
      <xdr:nvCxnSpPr>
        <xdr:cNvPr id="127" name="直線コネクタ 126"/>
        <xdr:cNvCxnSpPr/>
      </xdr:nvCxnSpPr>
      <xdr:spPr>
        <a:xfrm flipV="1">
          <a:off x="4953000" y="10283444"/>
          <a:ext cx="0" cy="9893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30"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1" name="直線コネクタ 130"/>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70866</xdr:rowOff>
    </xdr:from>
    <xdr:to>
      <xdr:col>23</xdr:col>
      <xdr:colOff>133350</xdr:colOff>
      <xdr:row>63</xdr:row>
      <xdr:rowOff>143256</xdr:rowOff>
    </xdr:to>
    <xdr:cxnSp macro="">
      <xdr:nvCxnSpPr>
        <xdr:cNvPr id="132" name="直線コネクタ 131"/>
        <xdr:cNvCxnSpPr/>
      </xdr:nvCxnSpPr>
      <xdr:spPr>
        <a:xfrm flipV="1">
          <a:off x="4114800" y="1087221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50055</xdr:rowOff>
    </xdr:from>
    <xdr:ext cx="762000" cy="259045"/>
    <xdr:sp macro="" textlink="">
      <xdr:nvSpPr>
        <xdr:cNvPr id="133" name="財政構造の弾力性平均値テキスト"/>
        <xdr:cNvSpPr txBox="1"/>
      </xdr:nvSpPr>
      <xdr:spPr>
        <a:xfrm>
          <a:off x="5041900" y="1085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34" name="フローチャート: 判断 133"/>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63</xdr:row>
      <xdr:rowOff>143256</xdr:rowOff>
    </xdr:to>
    <xdr:cxnSp macro="">
      <xdr:nvCxnSpPr>
        <xdr:cNvPr id="135" name="直線コネクタ 134"/>
        <xdr:cNvCxnSpPr/>
      </xdr:nvCxnSpPr>
      <xdr:spPr>
        <a:xfrm>
          <a:off x="3225800" y="1089152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73152</xdr:rowOff>
    </xdr:from>
    <xdr:to>
      <xdr:col>19</xdr:col>
      <xdr:colOff>184150</xdr:colOff>
      <xdr:row>64</xdr:row>
      <xdr:rowOff>3302</xdr:rowOff>
    </xdr:to>
    <xdr:sp macro="" textlink="">
      <xdr:nvSpPr>
        <xdr:cNvPr id="136" name="フローチャート: 判断 135"/>
        <xdr:cNvSpPr/>
      </xdr:nvSpPr>
      <xdr:spPr>
        <a:xfrm>
          <a:off x="4064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13479</xdr:rowOff>
    </xdr:from>
    <xdr:ext cx="736600" cy="259045"/>
    <xdr:sp macro="" textlink="">
      <xdr:nvSpPr>
        <xdr:cNvPr id="137" name="テキスト ボックス 136"/>
        <xdr:cNvSpPr txBox="1"/>
      </xdr:nvSpPr>
      <xdr:spPr>
        <a:xfrm>
          <a:off x="3733800" y="1064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90170</xdr:rowOff>
    </xdr:to>
    <xdr:cxnSp macro="">
      <xdr:nvCxnSpPr>
        <xdr:cNvPr id="138" name="直線コネクタ 137"/>
        <xdr:cNvCxnSpPr/>
      </xdr:nvCxnSpPr>
      <xdr:spPr>
        <a:xfrm>
          <a:off x="2336800" y="107708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9" name="フローチャート: 判断 138"/>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140225</xdr:rowOff>
    </xdr:from>
    <xdr:ext cx="762000" cy="259045"/>
    <xdr:sp macro="" textlink="">
      <xdr:nvSpPr>
        <xdr:cNvPr id="140" name="テキスト ボックス 139"/>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58928</xdr:rowOff>
    </xdr:from>
    <xdr:to>
      <xdr:col>11</xdr:col>
      <xdr:colOff>31750</xdr:colOff>
      <xdr:row>62</xdr:row>
      <xdr:rowOff>140970</xdr:rowOff>
    </xdr:to>
    <xdr:cxnSp macro="">
      <xdr:nvCxnSpPr>
        <xdr:cNvPr id="141" name="直線コネクタ 140"/>
        <xdr:cNvCxnSpPr/>
      </xdr:nvCxnSpPr>
      <xdr:spPr>
        <a:xfrm>
          <a:off x="1447800" y="1068882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10414</xdr:rowOff>
    </xdr:from>
    <xdr:to>
      <xdr:col>11</xdr:col>
      <xdr:colOff>82550</xdr:colOff>
      <xdr:row>63</xdr:row>
      <xdr:rowOff>112014</xdr:rowOff>
    </xdr:to>
    <xdr:sp macro="" textlink="">
      <xdr:nvSpPr>
        <xdr:cNvPr id="142" name="フローチャート: 判断 141"/>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43" name="テキスト ボックス 142"/>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4" name="フローチャート: 判断 143"/>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9923</xdr:rowOff>
    </xdr:from>
    <xdr:ext cx="762000" cy="259045"/>
    <xdr:sp macro="" textlink="">
      <xdr:nvSpPr>
        <xdr:cNvPr id="145" name="テキスト ボックス 144"/>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51" name="楕円 150"/>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36593</xdr:rowOff>
    </xdr:from>
    <xdr:ext cx="762000" cy="259045"/>
    <xdr:sp macro="" textlink="">
      <xdr:nvSpPr>
        <xdr:cNvPr id="152" name="財政構造の弾力性該当値テキスト"/>
        <xdr:cNvSpPr txBox="1"/>
      </xdr:nvSpPr>
      <xdr:spPr>
        <a:xfrm>
          <a:off x="50419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92456</xdr:rowOff>
    </xdr:from>
    <xdr:to>
      <xdr:col>19</xdr:col>
      <xdr:colOff>184150</xdr:colOff>
      <xdr:row>64</xdr:row>
      <xdr:rowOff>22606</xdr:rowOff>
    </xdr:to>
    <xdr:sp macro="" textlink="">
      <xdr:nvSpPr>
        <xdr:cNvPr id="153" name="楕円 152"/>
        <xdr:cNvSpPr/>
      </xdr:nvSpPr>
      <xdr:spPr>
        <a:xfrm>
          <a:off x="4064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54" name="テキスト ボックス 153"/>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5" name="楕円 154"/>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56" name="テキスト ボックス 155"/>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7" name="楕円 156"/>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58" name="テキスト ボックス 157"/>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8128</xdr:rowOff>
    </xdr:from>
    <xdr:to>
      <xdr:col>7</xdr:col>
      <xdr:colOff>31750</xdr:colOff>
      <xdr:row>62</xdr:row>
      <xdr:rowOff>109728</xdr:rowOff>
    </xdr:to>
    <xdr:sp macro="" textlink="">
      <xdr:nvSpPr>
        <xdr:cNvPr id="159" name="楕円 158"/>
        <xdr:cNvSpPr/>
      </xdr:nvSpPr>
      <xdr:spPr>
        <a:xfrm>
          <a:off x="1397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119905</xdr:rowOff>
    </xdr:from>
    <xdr:ext cx="762000" cy="259045"/>
    <xdr:sp macro="" textlink="">
      <xdr:nvSpPr>
        <xdr:cNvPr id="160" name="テキスト ボックス 159"/>
        <xdr:cNvSpPr txBox="1"/>
      </xdr:nvSpPr>
      <xdr:spPr>
        <a:xfrm>
          <a:off x="1066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[221,273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町の面積が広く、狭隘な谷筋に集落が広範囲に点在している地域特性もあり、支所配置などの行政経費が嵩むため、類似団体に比べて人口１人当たりの行政効率は低くなる現状にある。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同じ傾向ではあるが、費用の抑制効果以上に人口減少の影響が大きく、指標は年々逓増しているため、今後も公共施設の統廃合や指定管理者制度などの委託化などを通じ、人件費・物件費を中心としたコスト削減により、指標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36401</xdr:rowOff>
    </xdr:from>
    <xdr:to>
      <xdr:col>23</xdr:col>
      <xdr:colOff>133350</xdr:colOff>
      <xdr:row>88</xdr:row>
      <xdr:rowOff>70749</xdr:rowOff>
    </xdr:to>
    <xdr:cxnSp macro="">
      <xdr:nvCxnSpPr>
        <xdr:cNvPr id="190" name="直線コネクタ 189"/>
        <xdr:cNvCxnSpPr/>
      </xdr:nvCxnSpPr>
      <xdr:spPr>
        <a:xfrm flipV="1">
          <a:off x="4953000" y="13923851"/>
          <a:ext cx="0" cy="1234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42826</xdr:rowOff>
    </xdr:from>
    <xdr:ext cx="762000" cy="259045"/>
    <xdr:sp macro="" textlink="">
      <xdr:nvSpPr>
        <xdr:cNvPr id="191" name="人件費・物件費等の状況最小値テキスト"/>
        <xdr:cNvSpPr txBox="1"/>
      </xdr:nvSpPr>
      <xdr:spPr>
        <a:xfrm>
          <a:off x="5041900" y="1513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70749</xdr:rowOff>
    </xdr:from>
    <xdr:to>
      <xdr:col>24</xdr:col>
      <xdr:colOff>12700</xdr:colOff>
      <xdr:row>88</xdr:row>
      <xdr:rowOff>70749</xdr:rowOff>
    </xdr:to>
    <xdr:cxnSp macro="">
      <xdr:nvCxnSpPr>
        <xdr:cNvPr id="192" name="直線コネクタ 191"/>
        <xdr:cNvCxnSpPr/>
      </xdr:nvCxnSpPr>
      <xdr:spPr>
        <a:xfrm>
          <a:off x="4864100" y="151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122778</xdr:rowOff>
    </xdr:from>
    <xdr:ext cx="762000" cy="259045"/>
    <xdr:sp macro="" textlink="">
      <xdr:nvSpPr>
        <xdr:cNvPr id="193" name="人件費・物件費等の状況最大値テキスト"/>
        <xdr:cNvSpPr txBox="1"/>
      </xdr:nvSpPr>
      <xdr:spPr>
        <a:xfrm>
          <a:off x="5041900" y="1366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36401</xdr:rowOff>
    </xdr:from>
    <xdr:to>
      <xdr:col>24</xdr:col>
      <xdr:colOff>12700</xdr:colOff>
      <xdr:row>81</xdr:row>
      <xdr:rowOff>36401</xdr:rowOff>
    </xdr:to>
    <xdr:cxnSp macro="">
      <xdr:nvCxnSpPr>
        <xdr:cNvPr id="194" name="直線コネクタ 193"/>
        <xdr:cNvCxnSpPr/>
      </xdr:nvCxnSpPr>
      <xdr:spPr>
        <a:xfrm>
          <a:off x="4864100" y="13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103384</xdr:rowOff>
    </xdr:from>
    <xdr:to>
      <xdr:col>23</xdr:col>
      <xdr:colOff>133350</xdr:colOff>
      <xdr:row>86</xdr:row>
      <xdr:rowOff>31406</xdr:rowOff>
    </xdr:to>
    <xdr:cxnSp macro="">
      <xdr:nvCxnSpPr>
        <xdr:cNvPr id="195" name="直線コネクタ 194"/>
        <xdr:cNvCxnSpPr/>
      </xdr:nvCxnSpPr>
      <xdr:spPr>
        <a:xfrm>
          <a:off x="4114800" y="14676634"/>
          <a:ext cx="838200" cy="9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102311</xdr:rowOff>
    </xdr:from>
    <xdr:ext cx="762000" cy="259045"/>
    <xdr:sp macro="" textlink="">
      <xdr:nvSpPr>
        <xdr:cNvPr id="196" name="人件費・物件費等の状況平均値テキスト"/>
        <xdr:cNvSpPr txBox="1"/>
      </xdr:nvSpPr>
      <xdr:spPr>
        <a:xfrm>
          <a:off x="5041900" y="14161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85784</xdr:rowOff>
    </xdr:from>
    <xdr:to>
      <xdr:col>23</xdr:col>
      <xdr:colOff>184150</xdr:colOff>
      <xdr:row>84</xdr:row>
      <xdr:rowOff>15934</xdr:rowOff>
    </xdr:to>
    <xdr:sp macro="" textlink="">
      <xdr:nvSpPr>
        <xdr:cNvPr id="197" name="フローチャート: 判断 196"/>
        <xdr:cNvSpPr/>
      </xdr:nvSpPr>
      <xdr:spPr>
        <a:xfrm>
          <a:off x="49022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103384</xdr:rowOff>
    </xdr:from>
    <xdr:to>
      <xdr:col>19</xdr:col>
      <xdr:colOff>133350</xdr:colOff>
      <xdr:row>86</xdr:row>
      <xdr:rowOff>9125</xdr:rowOff>
    </xdr:to>
    <xdr:cxnSp macro="">
      <xdr:nvCxnSpPr>
        <xdr:cNvPr id="198" name="直線コネクタ 197"/>
        <xdr:cNvCxnSpPr/>
      </xdr:nvCxnSpPr>
      <xdr:spPr>
        <a:xfrm flipV="1">
          <a:off x="3225800" y="14676634"/>
          <a:ext cx="889000" cy="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33727</xdr:rowOff>
    </xdr:from>
    <xdr:to>
      <xdr:col>19</xdr:col>
      <xdr:colOff>184150</xdr:colOff>
      <xdr:row>83</xdr:row>
      <xdr:rowOff>135327</xdr:rowOff>
    </xdr:to>
    <xdr:sp macro="" textlink="">
      <xdr:nvSpPr>
        <xdr:cNvPr id="199" name="フローチャート: 判断 198"/>
        <xdr:cNvSpPr/>
      </xdr:nvSpPr>
      <xdr:spPr>
        <a:xfrm>
          <a:off x="4064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145504</xdr:rowOff>
    </xdr:from>
    <xdr:ext cx="736600" cy="259045"/>
    <xdr:sp macro="" textlink="">
      <xdr:nvSpPr>
        <xdr:cNvPr id="200" name="テキスト ボックス 199"/>
        <xdr:cNvSpPr txBox="1"/>
      </xdr:nvSpPr>
      <xdr:spPr>
        <a:xfrm>
          <a:off x="3733800" y="14032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73005</xdr:rowOff>
    </xdr:from>
    <xdr:to>
      <xdr:col>15</xdr:col>
      <xdr:colOff>82550</xdr:colOff>
      <xdr:row>86</xdr:row>
      <xdr:rowOff>9125</xdr:rowOff>
    </xdr:to>
    <xdr:cxnSp macro="">
      <xdr:nvCxnSpPr>
        <xdr:cNvPr id="201" name="直線コネクタ 200"/>
        <xdr:cNvCxnSpPr/>
      </xdr:nvCxnSpPr>
      <xdr:spPr>
        <a:xfrm>
          <a:off x="2336800" y="14646255"/>
          <a:ext cx="889000" cy="10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23439</xdr:rowOff>
    </xdr:from>
    <xdr:to>
      <xdr:col>15</xdr:col>
      <xdr:colOff>133350</xdr:colOff>
      <xdr:row>83</xdr:row>
      <xdr:rowOff>125039</xdr:rowOff>
    </xdr:to>
    <xdr:sp macro="" textlink="">
      <xdr:nvSpPr>
        <xdr:cNvPr id="202" name="フローチャート: 判断 201"/>
        <xdr:cNvSpPr/>
      </xdr:nvSpPr>
      <xdr:spPr>
        <a:xfrm>
          <a:off x="3175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135216</xdr:rowOff>
    </xdr:from>
    <xdr:ext cx="762000" cy="259045"/>
    <xdr:sp macro="" textlink="">
      <xdr:nvSpPr>
        <xdr:cNvPr id="203" name="テキスト ボックス 202"/>
        <xdr:cNvSpPr txBox="1"/>
      </xdr:nvSpPr>
      <xdr:spPr>
        <a:xfrm>
          <a:off x="2844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12229</xdr:rowOff>
    </xdr:from>
    <xdr:to>
      <xdr:col>11</xdr:col>
      <xdr:colOff>31750</xdr:colOff>
      <xdr:row>85</xdr:row>
      <xdr:rowOff>73005</xdr:rowOff>
    </xdr:to>
    <xdr:cxnSp macro="">
      <xdr:nvCxnSpPr>
        <xdr:cNvPr id="204" name="直線コネクタ 203"/>
        <xdr:cNvCxnSpPr/>
      </xdr:nvCxnSpPr>
      <xdr:spPr>
        <a:xfrm>
          <a:off x="1447800" y="14585479"/>
          <a:ext cx="889000" cy="6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12846</xdr:rowOff>
    </xdr:from>
    <xdr:to>
      <xdr:col>11</xdr:col>
      <xdr:colOff>82550</xdr:colOff>
      <xdr:row>83</xdr:row>
      <xdr:rowOff>114446</xdr:rowOff>
    </xdr:to>
    <xdr:sp macro="" textlink="">
      <xdr:nvSpPr>
        <xdr:cNvPr id="205" name="フローチャート: 判断 204"/>
        <xdr:cNvSpPr/>
      </xdr:nvSpPr>
      <xdr:spPr>
        <a:xfrm>
          <a:off x="2286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124623</xdr:rowOff>
    </xdr:from>
    <xdr:ext cx="762000" cy="259045"/>
    <xdr:sp macro="" textlink="">
      <xdr:nvSpPr>
        <xdr:cNvPr id="206" name="テキスト ボックス 205"/>
        <xdr:cNvSpPr txBox="1"/>
      </xdr:nvSpPr>
      <xdr:spPr>
        <a:xfrm>
          <a:off x="1955800" y="1401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97501</xdr:rowOff>
    </xdr:from>
    <xdr:to>
      <xdr:col>7</xdr:col>
      <xdr:colOff>31750</xdr:colOff>
      <xdr:row>83</xdr:row>
      <xdr:rowOff>27651</xdr:rowOff>
    </xdr:to>
    <xdr:sp macro="" textlink="">
      <xdr:nvSpPr>
        <xdr:cNvPr id="207" name="フローチャート: 判断 206"/>
        <xdr:cNvSpPr/>
      </xdr:nvSpPr>
      <xdr:spPr>
        <a:xfrm>
          <a:off x="1397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37828</xdr:rowOff>
    </xdr:from>
    <xdr:ext cx="762000" cy="259045"/>
    <xdr:sp macro="" textlink="">
      <xdr:nvSpPr>
        <xdr:cNvPr id="208" name="テキスト ボックス 207"/>
        <xdr:cNvSpPr txBox="1"/>
      </xdr:nvSpPr>
      <xdr:spPr>
        <a:xfrm>
          <a:off x="1066800" y="1392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152056</xdr:rowOff>
    </xdr:from>
    <xdr:to>
      <xdr:col>23</xdr:col>
      <xdr:colOff>184150</xdr:colOff>
      <xdr:row>86</xdr:row>
      <xdr:rowOff>82206</xdr:rowOff>
    </xdr:to>
    <xdr:sp macro="" textlink="">
      <xdr:nvSpPr>
        <xdr:cNvPr id="214" name="楕円 213"/>
        <xdr:cNvSpPr/>
      </xdr:nvSpPr>
      <xdr:spPr>
        <a:xfrm>
          <a:off x="4902200" y="147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124133</xdr:rowOff>
    </xdr:from>
    <xdr:ext cx="762000" cy="259045"/>
    <xdr:sp macro="" textlink="">
      <xdr:nvSpPr>
        <xdr:cNvPr id="215" name="人件費・物件費等の状況該当値テキスト"/>
        <xdr:cNvSpPr txBox="1"/>
      </xdr:nvSpPr>
      <xdr:spPr>
        <a:xfrm>
          <a:off x="5041900" y="1469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52584</xdr:rowOff>
    </xdr:from>
    <xdr:to>
      <xdr:col>19</xdr:col>
      <xdr:colOff>184150</xdr:colOff>
      <xdr:row>85</xdr:row>
      <xdr:rowOff>154184</xdr:rowOff>
    </xdr:to>
    <xdr:sp macro="" textlink="">
      <xdr:nvSpPr>
        <xdr:cNvPr id="216" name="楕円 215"/>
        <xdr:cNvSpPr/>
      </xdr:nvSpPr>
      <xdr:spPr>
        <a:xfrm>
          <a:off x="4064000" y="1462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138961</xdr:rowOff>
    </xdr:from>
    <xdr:ext cx="736600" cy="259045"/>
    <xdr:sp macro="" textlink="">
      <xdr:nvSpPr>
        <xdr:cNvPr id="217" name="テキスト ボックス 216"/>
        <xdr:cNvSpPr txBox="1"/>
      </xdr:nvSpPr>
      <xdr:spPr>
        <a:xfrm>
          <a:off x="3733800" y="1471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129775</xdr:rowOff>
    </xdr:from>
    <xdr:to>
      <xdr:col>15</xdr:col>
      <xdr:colOff>133350</xdr:colOff>
      <xdr:row>86</xdr:row>
      <xdr:rowOff>59925</xdr:rowOff>
    </xdr:to>
    <xdr:sp macro="" textlink="">
      <xdr:nvSpPr>
        <xdr:cNvPr id="218" name="楕円 217"/>
        <xdr:cNvSpPr/>
      </xdr:nvSpPr>
      <xdr:spPr>
        <a:xfrm>
          <a:off x="3175000" y="1470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44702</xdr:rowOff>
    </xdr:from>
    <xdr:ext cx="762000" cy="259045"/>
    <xdr:sp macro="" textlink="">
      <xdr:nvSpPr>
        <xdr:cNvPr id="219" name="テキスト ボックス 218"/>
        <xdr:cNvSpPr txBox="1"/>
      </xdr:nvSpPr>
      <xdr:spPr>
        <a:xfrm>
          <a:off x="2844800" y="1478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22205</xdr:rowOff>
    </xdr:from>
    <xdr:to>
      <xdr:col>11</xdr:col>
      <xdr:colOff>82550</xdr:colOff>
      <xdr:row>85</xdr:row>
      <xdr:rowOff>123805</xdr:rowOff>
    </xdr:to>
    <xdr:sp macro="" textlink="">
      <xdr:nvSpPr>
        <xdr:cNvPr id="220" name="楕円 219"/>
        <xdr:cNvSpPr/>
      </xdr:nvSpPr>
      <xdr:spPr>
        <a:xfrm>
          <a:off x="2286000" y="1459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108582</xdr:rowOff>
    </xdr:from>
    <xdr:ext cx="762000" cy="259045"/>
    <xdr:sp macro="" textlink="">
      <xdr:nvSpPr>
        <xdr:cNvPr id="221" name="テキスト ボックス 220"/>
        <xdr:cNvSpPr txBox="1"/>
      </xdr:nvSpPr>
      <xdr:spPr>
        <a:xfrm>
          <a:off x="1955800" y="1468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132879</xdr:rowOff>
    </xdr:from>
    <xdr:to>
      <xdr:col>7</xdr:col>
      <xdr:colOff>31750</xdr:colOff>
      <xdr:row>85</xdr:row>
      <xdr:rowOff>63029</xdr:rowOff>
    </xdr:to>
    <xdr:sp macro="" textlink="">
      <xdr:nvSpPr>
        <xdr:cNvPr id="222" name="楕円 221"/>
        <xdr:cNvSpPr/>
      </xdr:nvSpPr>
      <xdr:spPr>
        <a:xfrm>
          <a:off x="1397000" y="1453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47806</xdr:rowOff>
    </xdr:from>
    <xdr:ext cx="762000" cy="259045"/>
    <xdr:sp macro="" textlink="">
      <xdr:nvSpPr>
        <xdr:cNvPr id="223" name="テキスト ボックス 222"/>
        <xdr:cNvSpPr txBox="1"/>
      </xdr:nvSpPr>
      <xdr:spPr>
        <a:xfrm>
          <a:off x="1066800" y="1462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全国平均はもとより類似団体平均と比較しても常に低い水準で推移しており、県内でも最も低い値となっている。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今後も、より一層の給与適正化に努める。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122464</xdr:rowOff>
    </xdr:to>
    <xdr:cxnSp macro="">
      <xdr:nvCxnSpPr>
        <xdr:cNvPr id="254" name="直線コネクタ 253"/>
        <xdr:cNvCxnSpPr/>
      </xdr:nvCxnSpPr>
      <xdr:spPr>
        <a:xfrm flipV="1">
          <a:off x="17018000" y="13915571"/>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48079</xdr:rowOff>
    </xdr:from>
    <xdr:to>
      <xdr:col>81</xdr:col>
      <xdr:colOff>44450</xdr:colOff>
      <xdr:row>84</xdr:row>
      <xdr:rowOff>82550</xdr:rowOff>
    </xdr:to>
    <xdr:cxnSp macro="">
      <xdr:nvCxnSpPr>
        <xdr:cNvPr id="259" name="直線コネクタ 258"/>
        <xdr:cNvCxnSpPr/>
      </xdr:nvCxnSpPr>
      <xdr:spPr>
        <a:xfrm>
          <a:off x="16179800" y="1444987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57348</xdr:rowOff>
    </xdr:from>
    <xdr:ext cx="762000" cy="259045"/>
    <xdr:sp macro="" textlink="">
      <xdr:nvSpPr>
        <xdr:cNvPr id="260" name="給与水準   （国との比較）平均値テキスト"/>
        <xdr:cNvSpPr txBox="1"/>
      </xdr:nvSpPr>
      <xdr:spPr>
        <a:xfrm>
          <a:off x="17106900" y="148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1" name="フローチャート: 判断 260"/>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48079</xdr:rowOff>
    </xdr:from>
    <xdr:to>
      <xdr:col>77</xdr:col>
      <xdr:colOff>44450</xdr:colOff>
      <xdr:row>84</xdr:row>
      <xdr:rowOff>82550</xdr:rowOff>
    </xdr:to>
    <xdr:cxnSp macro="">
      <xdr:nvCxnSpPr>
        <xdr:cNvPr id="262" name="直線コネクタ 261"/>
        <xdr:cNvCxnSpPr/>
      </xdr:nvCxnSpPr>
      <xdr:spPr>
        <a:xfrm flipV="1">
          <a:off x="15290800" y="144498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64" name="テキスト ボックス 263"/>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151493</xdr:rowOff>
    </xdr:to>
    <xdr:cxnSp macro="">
      <xdr:nvCxnSpPr>
        <xdr:cNvPr id="265" name="直線コネクタ 264"/>
        <xdr:cNvCxnSpPr/>
      </xdr:nvCxnSpPr>
      <xdr:spPr>
        <a:xfrm flipV="1">
          <a:off x="14401800" y="144843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85</xdr:row>
      <xdr:rowOff>31750</xdr:rowOff>
    </xdr:to>
    <xdr:cxnSp macro="">
      <xdr:nvCxnSpPr>
        <xdr:cNvPr id="268" name="直線コネクタ 267"/>
        <xdr:cNvCxnSpPr/>
      </xdr:nvCxnSpPr>
      <xdr:spPr>
        <a:xfrm flipV="1">
          <a:off x="13512800" y="145532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71" name="フローチャート: 判断 270"/>
        <xdr:cNvSpPr/>
      </xdr:nvSpPr>
      <xdr:spPr>
        <a:xfrm>
          <a:off x="13462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72" name="テキスト ボックス 271"/>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8" name="楕円 277"/>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9"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168729</xdr:rowOff>
    </xdr:from>
    <xdr:to>
      <xdr:col>77</xdr:col>
      <xdr:colOff>95250</xdr:colOff>
      <xdr:row>84</xdr:row>
      <xdr:rowOff>98879</xdr:rowOff>
    </xdr:to>
    <xdr:sp macro="" textlink="">
      <xdr:nvSpPr>
        <xdr:cNvPr id="280" name="楕円 279"/>
        <xdr:cNvSpPr/>
      </xdr:nvSpPr>
      <xdr:spPr>
        <a:xfrm>
          <a:off x="16129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109056</xdr:rowOff>
    </xdr:from>
    <xdr:ext cx="736600" cy="259045"/>
    <xdr:sp macro="" textlink="">
      <xdr:nvSpPr>
        <xdr:cNvPr id="281" name="テキスト ボックス 280"/>
        <xdr:cNvSpPr txBox="1"/>
      </xdr:nvSpPr>
      <xdr:spPr>
        <a:xfrm>
          <a:off x="15798800" y="14167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2" name="楕円 281"/>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3" name="テキスト ボックス 282"/>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84" name="楕円 283"/>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85" name="テキスト ボックス 284"/>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6" name="楕円 285"/>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7" name="テキスト ボックス 286"/>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合併以降、新規採用を抑え、指標の改善に取り組んでおり、概ね類似団体平均に近い水準となっている。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今後も、定員適正化計画に基づき、早期勧奨退職制度の活用など、適切な定員管理に努める。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164919</xdr:rowOff>
    </xdr:from>
    <xdr:to>
      <xdr:col>81</xdr:col>
      <xdr:colOff>44450</xdr:colOff>
      <xdr:row>67</xdr:row>
      <xdr:rowOff>726</xdr:rowOff>
    </xdr:to>
    <xdr:cxnSp macro="">
      <xdr:nvCxnSpPr>
        <xdr:cNvPr id="319" name="直線コネクタ 318"/>
        <xdr:cNvCxnSpPr/>
      </xdr:nvCxnSpPr>
      <xdr:spPr>
        <a:xfrm flipV="1">
          <a:off x="17018000" y="1010901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144253</xdr:rowOff>
    </xdr:from>
    <xdr:ext cx="762000" cy="259045"/>
    <xdr:sp macro="" textlink="">
      <xdr:nvSpPr>
        <xdr:cNvPr id="320" name="定員管理の状況最小値テキスト"/>
        <xdr:cNvSpPr txBox="1"/>
      </xdr:nvSpPr>
      <xdr:spPr>
        <a:xfrm>
          <a:off x="17106900" y="1145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726</xdr:rowOff>
    </xdr:from>
    <xdr:to>
      <xdr:col>81</xdr:col>
      <xdr:colOff>133350</xdr:colOff>
      <xdr:row>67</xdr:row>
      <xdr:rowOff>726</xdr:rowOff>
    </xdr:to>
    <xdr:cxnSp macro="">
      <xdr:nvCxnSpPr>
        <xdr:cNvPr id="321" name="直線コネクタ 320"/>
        <xdr:cNvCxnSpPr/>
      </xdr:nvCxnSpPr>
      <xdr:spPr>
        <a:xfrm>
          <a:off x="16929100" y="1148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79846</xdr:rowOff>
    </xdr:from>
    <xdr:ext cx="762000" cy="259045"/>
    <xdr:sp macro="" textlink="">
      <xdr:nvSpPr>
        <xdr:cNvPr id="322"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164919</xdr:rowOff>
    </xdr:from>
    <xdr:to>
      <xdr:col>81</xdr:col>
      <xdr:colOff>133350</xdr:colOff>
      <xdr:row>58</xdr:row>
      <xdr:rowOff>164919</xdr:rowOff>
    </xdr:to>
    <xdr:cxnSp macro="">
      <xdr:nvCxnSpPr>
        <xdr:cNvPr id="323" name="直線コネクタ 322"/>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169363</xdr:rowOff>
    </xdr:from>
    <xdr:to>
      <xdr:col>81</xdr:col>
      <xdr:colOff>44450</xdr:colOff>
      <xdr:row>62</xdr:row>
      <xdr:rowOff>18597</xdr:rowOff>
    </xdr:to>
    <xdr:cxnSp macro="">
      <xdr:nvCxnSpPr>
        <xdr:cNvPr id="324" name="直線コネクタ 323"/>
        <xdr:cNvCxnSpPr/>
      </xdr:nvCxnSpPr>
      <xdr:spPr>
        <a:xfrm>
          <a:off x="16179800" y="10627813"/>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73042</xdr:rowOff>
    </xdr:from>
    <xdr:ext cx="762000" cy="259045"/>
    <xdr:sp macro="" textlink="">
      <xdr:nvSpPr>
        <xdr:cNvPr id="325" name="定員管理の状況平均値テキスト"/>
        <xdr:cNvSpPr txBox="1"/>
      </xdr:nvSpPr>
      <xdr:spPr>
        <a:xfrm>
          <a:off x="17106900" y="1036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26" name="フローチャート: 判断 325"/>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127998</xdr:rowOff>
    </xdr:from>
    <xdr:to>
      <xdr:col>77</xdr:col>
      <xdr:colOff>44450</xdr:colOff>
      <xdr:row>61</xdr:row>
      <xdr:rowOff>169363</xdr:rowOff>
    </xdr:to>
    <xdr:cxnSp macro="">
      <xdr:nvCxnSpPr>
        <xdr:cNvPr id="327" name="直線コネクタ 326"/>
        <xdr:cNvCxnSpPr/>
      </xdr:nvCxnSpPr>
      <xdr:spPr>
        <a:xfrm>
          <a:off x="15290800" y="10586448"/>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96974</xdr:rowOff>
    </xdr:from>
    <xdr:to>
      <xdr:col>72</xdr:col>
      <xdr:colOff>203200</xdr:colOff>
      <xdr:row>61</xdr:row>
      <xdr:rowOff>127998</xdr:rowOff>
    </xdr:to>
    <xdr:cxnSp macro="">
      <xdr:nvCxnSpPr>
        <xdr:cNvPr id="330" name="直線コネクタ 329"/>
        <xdr:cNvCxnSpPr/>
      </xdr:nvCxnSpPr>
      <xdr:spPr>
        <a:xfrm>
          <a:off x="14401800" y="1055542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11702</xdr:rowOff>
    </xdr:from>
    <xdr:to>
      <xdr:col>73</xdr:col>
      <xdr:colOff>44450</xdr:colOff>
      <xdr:row>61</xdr:row>
      <xdr:rowOff>113302</xdr:rowOff>
    </xdr:to>
    <xdr:sp macro="" textlink="">
      <xdr:nvSpPr>
        <xdr:cNvPr id="331" name="フローチャート: 判断 330"/>
        <xdr:cNvSpPr/>
      </xdr:nvSpPr>
      <xdr:spPr>
        <a:xfrm>
          <a:off x="15240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123479</xdr:rowOff>
    </xdr:from>
    <xdr:ext cx="762000" cy="259045"/>
    <xdr:sp macro="" textlink="">
      <xdr:nvSpPr>
        <xdr:cNvPr id="332" name="テキスト ボックス 331"/>
        <xdr:cNvSpPr txBox="1"/>
      </xdr:nvSpPr>
      <xdr:spPr>
        <a:xfrm>
          <a:off x="14909800" y="1023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96974</xdr:rowOff>
    </xdr:from>
    <xdr:to>
      <xdr:col>68</xdr:col>
      <xdr:colOff>152400</xdr:colOff>
      <xdr:row>61</xdr:row>
      <xdr:rowOff>102144</xdr:rowOff>
    </xdr:to>
    <xdr:cxnSp macro="">
      <xdr:nvCxnSpPr>
        <xdr:cNvPr id="333" name="直線コネクタ 332"/>
        <xdr:cNvCxnSpPr/>
      </xdr:nvCxnSpPr>
      <xdr:spPr>
        <a:xfrm flipV="1">
          <a:off x="13512800" y="10555424"/>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35" name="テキスト ボックス 334"/>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100421</xdr:rowOff>
    </xdr:from>
    <xdr:to>
      <xdr:col>64</xdr:col>
      <xdr:colOff>152400</xdr:colOff>
      <xdr:row>61</xdr:row>
      <xdr:rowOff>30571</xdr:rowOff>
    </xdr:to>
    <xdr:sp macro="" textlink="">
      <xdr:nvSpPr>
        <xdr:cNvPr id="336" name="フローチャート: 判断 335"/>
        <xdr:cNvSpPr/>
      </xdr:nvSpPr>
      <xdr:spPr>
        <a:xfrm>
          <a:off x="13462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40748</xdr:rowOff>
    </xdr:from>
    <xdr:ext cx="762000" cy="259045"/>
    <xdr:sp macro="" textlink="">
      <xdr:nvSpPr>
        <xdr:cNvPr id="337" name="テキスト ボックス 336"/>
        <xdr:cNvSpPr txBox="1"/>
      </xdr:nvSpPr>
      <xdr:spPr>
        <a:xfrm>
          <a:off x="13131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139247</xdr:rowOff>
    </xdr:from>
    <xdr:to>
      <xdr:col>81</xdr:col>
      <xdr:colOff>95250</xdr:colOff>
      <xdr:row>62</xdr:row>
      <xdr:rowOff>69397</xdr:rowOff>
    </xdr:to>
    <xdr:sp macro="" textlink="">
      <xdr:nvSpPr>
        <xdr:cNvPr id="343" name="楕円 342"/>
        <xdr:cNvSpPr/>
      </xdr:nvSpPr>
      <xdr:spPr>
        <a:xfrm>
          <a:off x="16967200" y="105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111324</xdr:rowOff>
    </xdr:from>
    <xdr:ext cx="762000" cy="259045"/>
    <xdr:sp macro="" textlink="">
      <xdr:nvSpPr>
        <xdr:cNvPr id="344" name="定員管理の状況該当値テキスト"/>
        <xdr:cNvSpPr txBox="1"/>
      </xdr:nvSpPr>
      <xdr:spPr>
        <a:xfrm>
          <a:off x="17106900" y="1056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118563</xdr:rowOff>
    </xdr:from>
    <xdr:to>
      <xdr:col>77</xdr:col>
      <xdr:colOff>95250</xdr:colOff>
      <xdr:row>62</xdr:row>
      <xdr:rowOff>48713</xdr:rowOff>
    </xdr:to>
    <xdr:sp macro="" textlink="">
      <xdr:nvSpPr>
        <xdr:cNvPr id="345" name="楕円 344"/>
        <xdr:cNvSpPr/>
      </xdr:nvSpPr>
      <xdr:spPr>
        <a:xfrm>
          <a:off x="16129000" y="105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46" name="テキスト ボックス 345"/>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77198</xdr:rowOff>
    </xdr:from>
    <xdr:to>
      <xdr:col>73</xdr:col>
      <xdr:colOff>44450</xdr:colOff>
      <xdr:row>62</xdr:row>
      <xdr:rowOff>7348</xdr:rowOff>
    </xdr:to>
    <xdr:sp macro="" textlink="">
      <xdr:nvSpPr>
        <xdr:cNvPr id="347" name="楕円 346"/>
        <xdr:cNvSpPr/>
      </xdr:nvSpPr>
      <xdr:spPr>
        <a:xfrm>
          <a:off x="15240000" y="105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163575</xdr:rowOff>
    </xdr:from>
    <xdr:ext cx="762000" cy="259045"/>
    <xdr:sp macro="" textlink="">
      <xdr:nvSpPr>
        <xdr:cNvPr id="348" name="テキスト ボックス 347"/>
        <xdr:cNvSpPr txBox="1"/>
      </xdr:nvSpPr>
      <xdr:spPr>
        <a:xfrm>
          <a:off x="14909800" y="1062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46174</xdr:rowOff>
    </xdr:from>
    <xdr:to>
      <xdr:col>68</xdr:col>
      <xdr:colOff>203200</xdr:colOff>
      <xdr:row>61</xdr:row>
      <xdr:rowOff>147774</xdr:rowOff>
    </xdr:to>
    <xdr:sp macro="" textlink="">
      <xdr:nvSpPr>
        <xdr:cNvPr id="349" name="楕円 348"/>
        <xdr:cNvSpPr/>
      </xdr:nvSpPr>
      <xdr:spPr>
        <a:xfrm>
          <a:off x="14351000" y="105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50" name="テキスト ボックス 349"/>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51344</xdr:rowOff>
    </xdr:from>
    <xdr:to>
      <xdr:col>64</xdr:col>
      <xdr:colOff>152400</xdr:colOff>
      <xdr:row>61</xdr:row>
      <xdr:rowOff>152944</xdr:rowOff>
    </xdr:to>
    <xdr:sp macro="" textlink="">
      <xdr:nvSpPr>
        <xdr:cNvPr id="351" name="楕円 350"/>
        <xdr:cNvSpPr/>
      </xdr:nvSpPr>
      <xdr:spPr>
        <a:xfrm>
          <a:off x="13462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137721</xdr:rowOff>
    </xdr:from>
    <xdr:ext cx="762000" cy="259045"/>
    <xdr:sp macro="" textlink="">
      <xdr:nvSpPr>
        <xdr:cNvPr id="352" name="テキスト ボックス 351"/>
        <xdr:cNvSpPr txBox="1"/>
      </xdr:nvSpPr>
      <xdr:spPr>
        <a:xfrm>
          <a:off x="13131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繰上償還等によって年々公債費を削減したため、当該指標は着実に改善して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きた。ただ、令和元</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合併算定替の縮減に伴う標準財政規模の減により前年度比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予定している学校施設の大規模改修等の影響により、今後は上昇することが見込まれるため、引き続き地方債発行額の抑制や交付税算入率の高い地方債の選択、繰上償還の実施などに取り組み、適正な水準の維持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126492</xdr:rowOff>
    </xdr:to>
    <xdr:cxnSp macro="">
      <xdr:nvCxnSpPr>
        <xdr:cNvPr id="379" name="直線コネクタ 378"/>
        <xdr:cNvCxnSpPr/>
      </xdr:nvCxnSpPr>
      <xdr:spPr>
        <a:xfrm flipV="1">
          <a:off x="17018000" y="6116320"/>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98569</xdr:rowOff>
    </xdr:from>
    <xdr:ext cx="762000" cy="259045"/>
    <xdr:sp macro="" textlink="">
      <xdr:nvSpPr>
        <xdr:cNvPr id="380" name="公債費負担の状況最小値テキスト"/>
        <xdr:cNvSpPr txBox="1"/>
      </xdr:nvSpPr>
      <xdr:spPr>
        <a:xfrm>
          <a:off x="17106900" y="764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126492</xdr:rowOff>
    </xdr:from>
    <xdr:to>
      <xdr:col>81</xdr:col>
      <xdr:colOff>133350</xdr:colOff>
      <xdr:row>44</xdr:row>
      <xdr:rowOff>126492</xdr:rowOff>
    </xdr:to>
    <xdr:cxnSp macro="">
      <xdr:nvCxnSpPr>
        <xdr:cNvPr id="381" name="直線コネクタ 380"/>
        <xdr:cNvCxnSpPr/>
      </xdr:nvCxnSpPr>
      <xdr:spPr>
        <a:xfrm>
          <a:off x="16929100" y="767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2"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3" name="直線コネクタ 382"/>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158242</xdr:rowOff>
    </xdr:to>
    <xdr:cxnSp macro="">
      <xdr:nvCxnSpPr>
        <xdr:cNvPr id="384" name="直線コネクタ 383"/>
        <xdr:cNvCxnSpPr/>
      </xdr:nvCxnSpPr>
      <xdr:spPr>
        <a:xfrm>
          <a:off x="16179800" y="717804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46753</xdr:rowOff>
    </xdr:from>
    <xdr:ext cx="762000" cy="259045"/>
    <xdr:sp macro="" textlink="">
      <xdr:nvSpPr>
        <xdr:cNvPr id="385" name="公債費負担の状況平均値テキスト"/>
        <xdr:cNvSpPr txBox="1"/>
      </xdr:nvSpPr>
      <xdr:spPr>
        <a:xfrm>
          <a:off x="17106900" y="6904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6" name="フローチャート: 判断 385"/>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119634</xdr:rowOff>
    </xdr:from>
    <xdr:to>
      <xdr:col>77</xdr:col>
      <xdr:colOff>44450</xdr:colOff>
      <xdr:row>41</xdr:row>
      <xdr:rowOff>148590</xdr:rowOff>
    </xdr:to>
    <xdr:cxnSp macro="">
      <xdr:nvCxnSpPr>
        <xdr:cNvPr id="387" name="直線コネクタ 386"/>
        <xdr:cNvCxnSpPr/>
      </xdr:nvCxnSpPr>
      <xdr:spPr>
        <a:xfrm>
          <a:off x="15290800" y="71490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8" name="フローチャート: 判断 387"/>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389" name="テキスト ボックス 388"/>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42</xdr:row>
      <xdr:rowOff>25400</xdr:rowOff>
    </xdr:to>
    <xdr:cxnSp macro="">
      <xdr:nvCxnSpPr>
        <xdr:cNvPr id="390" name="直線コネクタ 389"/>
        <xdr:cNvCxnSpPr/>
      </xdr:nvCxnSpPr>
      <xdr:spPr>
        <a:xfrm flipV="1">
          <a:off x="14401800" y="71490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91" name="フローチャート: 判断 390"/>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92" name="テキスト ボックス 391"/>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150876</xdr:rowOff>
    </xdr:to>
    <xdr:cxnSp macro="">
      <xdr:nvCxnSpPr>
        <xdr:cNvPr id="393" name="直線コネクタ 392"/>
        <xdr:cNvCxnSpPr/>
      </xdr:nvCxnSpPr>
      <xdr:spPr>
        <a:xfrm flipV="1">
          <a:off x="13512800" y="722630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94" name="フローチャート: 判断 393"/>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395" name="テキスト ボックス 394"/>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6" name="フローチャート: 判断 395"/>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7" name="テキスト ボックス 396"/>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403" name="楕円 402"/>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404"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5" name="楕円 404"/>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6" name="テキスト ボックス 405"/>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68834</xdr:rowOff>
    </xdr:from>
    <xdr:to>
      <xdr:col>73</xdr:col>
      <xdr:colOff>44450</xdr:colOff>
      <xdr:row>41</xdr:row>
      <xdr:rowOff>170434</xdr:rowOff>
    </xdr:to>
    <xdr:sp macro="" textlink="">
      <xdr:nvSpPr>
        <xdr:cNvPr id="407" name="楕円 406"/>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408" name="テキスト ボックス 407"/>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9" name="楕円 408"/>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10" name="テキスト ボックス 409"/>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100076</xdr:rowOff>
    </xdr:from>
    <xdr:to>
      <xdr:col>64</xdr:col>
      <xdr:colOff>152400</xdr:colOff>
      <xdr:row>43</xdr:row>
      <xdr:rowOff>30226</xdr:rowOff>
    </xdr:to>
    <xdr:sp macro="" textlink="">
      <xdr:nvSpPr>
        <xdr:cNvPr id="411" name="楕円 410"/>
        <xdr:cNvSpPr/>
      </xdr:nvSpPr>
      <xdr:spPr>
        <a:xfrm>
          <a:off x="13462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15003</xdr:rowOff>
    </xdr:from>
    <xdr:ext cx="762000" cy="259045"/>
    <xdr:sp macro="" textlink="">
      <xdr:nvSpPr>
        <xdr:cNvPr id="412" name="テキスト ボックス 411"/>
        <xdr:cNvSpPr txBox="1"/>
      </xdr:nvSpPr>
      <xdr:spPr>
        <a:xfrm>
          <a:off x="13131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近年は学校耐震化等の大型建設事業が相次いだため、地方債現在高は増加傾向であるが、退職手当組合に対する負担金（累積負担・給付差分）が年々減少していることに加え、剰余金等の積立等により財政調整基金を中心とした充当可能基金が増加していることもあり、前年度比で</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しかしながら、今後も老朽化等に伴う大規模な施設整備の実施が続くことが見込まれるため、引き続き地方債残高を計画的に管理し、財政の健全化に努める。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86783</xdr:rowOff>
    </xdr:to>
    <xdr:cxnSp macro="">
      <xdr:nvCxnSpPr>
        <xdr:cNvPr id="443" name="直線コネクタ 442"/>
        <xdr:cNvCxnSpPr/>
      </xdr:nvCxnSpPr>
      <xdr:spPr>
        <a:xfrm flipV="1">
          <a:off x="17018000" y="2313214"/>
          <a:ext cx="0" cy="15454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4" name="将来負担の状況最小値テキスト"/>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5" name="直線コネクタ 444"/>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152340</xdr:rowOff>
    </xdr:from>
    <xdr:to>
      <xdr:col>81</xdr:col>
      <xdr:colOff>44450</xdr:colOff>
      <xdr:row>18</xdr:row>
      <xdr:rowOff>115328</xdr:rowOff>
    </xdr:to>
    <xdr:cxnSp macro="">
      <xdr:nvCxnSpPr>
        <xdr:cNvPr id="448" name="直線コネクタ 447"/>
        <xdr:cNvCxnSpPr/>
      </xdr:nvCxnSpPr>
      <xdr:spPr>
        <a:xfrm flipV="1">
          <a:off x="16179800" y="3066990"/>
          <a:ext cx="838200" cy="1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115103</xdr:rowOff>
    </xdr:from>
    <xdr:ext cx="762000" cy="259045"/>
    <xdr:sp macro="" textlink="">
      <xdr:nvSpPr>
        <xdr:cNvPr id="449" name="将来負担の状況平均値テキスト"/>
        <xdr:cNvSpPr txBox="1"/>
      </xdr:nvSpPr>
      <xdr:spPr>
        <a:xfrm>
          <a:off x="17106900" y="2515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98576</xdr:rowOff>
    </xdr:from>
    <xdr:to>
      <xdr:col>81</xdr:col>
      <xdr:colOff>95250</xdr:colOff>
      <xdr:row>16</xdr:row>
      <xdr:rowOff>28726</xdr:rowOff>
    </xdr:to>
    <xdr:sp macro="" textlink="">
      <xdr:nvSpPr>
        <xdr:cNvPr id="450" name="フローチャート: 判断 449"/>
        <xdr:cNvSpPr/>
      </xdr:nvSpPr>
      <xdr:spPr>
        <a:xfrm>
          <a:off x="169672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115328</xdr:rowOff>
    </xdr:from>
    <xdr:to>
      <xdr:col>77</xdr:col>
      <xdr:colOff>44450</xdr:colOff>
      <xdr:row>19</xdr:row>
      <xdr:rowOff>108192</xdr:rowOff>
    </xdr:to>
    <xdr:cxnSp macro="">
      <xdr:nvCxnSpPr>
        <xdr:cNvPr id="451" name="直線コネクタ 450"/>
        <xdr:cNvCxnSpPr/>
      </xdr:nvCxnSpPr>
      <xdr:spPr>
        <a:xfrm flipV="1">
          <a:off x="15290800" y="3201428"/>
          <a:ext cx="889000" cy="16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133048</xdr:rowOff>
    </xdr:from>
    <xdr:to>
      <xdr:col>77</xdr:col>
      <xdr:colOff>95250</xdr:colOff>
      <xdr:row>16</xdr:row>
      <xdr:rowOff>63198</xdr:rowOff>
    </xdr:to>
    <xdr:sp macro="" textlink="">
      <xdr:nvSpPr>
        <xdr:cNvPr id="452" name="フローチャート: 判断 451"/>
        <xdr:cNvSpPr/>
      </xdr:nvSpPr>
      <xdr:spPr>
        <a:xfrm>
          <a:off x="16129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73375</xdr:rowOff>
    </xdr:from>
    <xdr:ext cx="736600" cy="259045"/>
    <xdr:sp macro="" textlink="">
      <xdr:nvSpPr>
        <xdr:cNvPr id="453" name="テキスト ボックス 452"/>
        <xdr:cNvSpPr txBox="1"/>
      </xdr:nvSpPr>
      <xdr:spPr>
        <a:xfrm>
          <a:off x="15798800" y="247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108192</xdr:rowOff>
    </xdr:from>
    <xdr:to>
      <xdr:col>72</xdr:col>
      <xdr:colOff>203200</xdr:colOff>
      <xdr:row>20</xdr:row>
      <xdr:rowOff>10281</xdr:rowOff>
    </xdr:to>
    <xdr:cxnSp macro="">
      <xdr:nvCxnSpPr>
        <xdr:cNvPr id="454" name="直線コネクタ 453"/>
        <xdr:cNvCxnSpPr/>
      </xdr:nvCxnSpPr>
      <xdr:spPr>
        <a:xfrm flipV="1">
          <a:off x="14401800" y="3365742"/>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159476</xdr:rowOff>
    </xdr:from>
    <xdr:to>
      <xdr:col>73</xdr:col>
      <xdr:colOff>44450</xdr:colOff>
      <xdr:row>16</xdr:row>
      <xdr:rowOff>89626</xdr:rowOff>
    </xdr:to>
    <xdr:sp macro="" textlink="">
      <xdr:nvSpPr>
        <xdr:cNvPr id="455" name="フローチャート: 判断 454"/>
        <xdr:cNvSpPr/>
      </xdr:nvSpPr>
      <xdr:spPr>
        <a:xfrm>
          <a:off x="15240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99803</xdr:rowOff>
    </xdr:from>
    <xdr:ext cx="762000" cy="259045"/>
    <xdr:sp macro="" textlink="">
      <xdr:nvSpPr>
        <xdr:cNvPr id="456" name="テキスト ボックス 455"/>
        <xdr:cNvSpPr txBox="1"/>
      </xdr:nvSpPr>
      <xdr:spPr>
        <a:xfrm>
          <a:off x="14909800" y="25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10281</xdr:rowOff>
    </xdr:from>
    <xdr:to>
      <xdr:col>68</xdr:col>
      <xdr:colOff>152400</xdr:colOff>
      <xdr:row>20</xdr:row>
      <xdr:rowOff>72330</xdr:rowOff>
    </xdr:to>
    <xdr:cxnSp macro="">
      <xdr:nvCxnSpPr>
        <xdr:cNvPr id="457" name="直線コネクタ 456"/>
        <xdr:cNvCxnSpPr/>
      </xdr:nvCxnSpPr>
      <xdr:spPr>
        <a:xfrm flipV="1">
          <a:off x="13512800" y="343928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58" name="フローチャート: 判断 457"/>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146914</xdr:rowOff>
    </xdr:from>
    <xdr:ext cx="762000" cy="259045"/>
    <xdr:sp macro="" textlink="">
      <xdr:nvSpPr>
        <xdr:cNvPr id="459" name="テキスト ボックス 458"/>
        <xdr:cNvSpPr txBox="1"/>
      </xdr:nvSpPr>
      <xdr:spPr>
        <a:xfrm>
          <a:off x="14020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35137</xdr:rowOff>
    </xdr:from>
    <xdr:to>
      <xdr:col>64</xdr:col>
      <xdr:colOff>152400</xdr:colOff>
      <xdr:row>16</xdr:row>
      <xdr:rowOff>136737</xdr:rowOff>
    </xdr:to>
    <xdr:sp macro="" textlink="">
      <xdr:nvSpPr>
        <xdr:cNvPr id="460" name="フローチャート: 判断 459"/>
        <xdr:cNvSpPr/>
      </xdr:nvSpPr>
      <xdr:spPr>
        <a:xfrm>
          <a:off x="13462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146914</xdr:rowOff>
    </xdr:from>
    <xdr:ext cx="762000" cy="259045"/>
    <xdr:sp macro="" textlink="">
      <xdr:nvSpPr>
        <xdr:cNvPr id="461" name="テキスト ボックス 460"/>
        <xdr:cNvSpPr txBox="1"/>
      </xdr:nvSpPr>
      <xdr:spPr>
        <a:xfrm>
          <a:off x="13131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101540</xdr:rowOff>
    </xdr:from>
    <xdr:to>
      <xdr:col>81</xdr:col>
      <xdr:colOff>95250</xdr:colOff>
      <xdr:row>18</xdr:row>
      <xdr:rowOff>31690</xdr:rowOff>
    </xdr:to>
    <xdr:sp macro="" textlink="">
      <xdr:nvSpPr>
        <xdr:cNvPr id="467" name="楕円 466"/>
        <xdr:cNvSpPr/>
      </xdr:nvSpPr>
      <xdr:spPr>
        <a:xfrm>
          <a:off x="16967200" y="301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73617</xdr:rowOff>
    </xdr:from>
    <xdr:ext cx="762000" cy="259045"/>
    <xdr:sp macro="" textlink="">
      <xdr:nvSpPr>
        <xdr:cNvPr id="468" name="将来負担の状況該当値テキスト"/>
        <xdr:cNvSpPr txBox="1"/>
      </xdr:nvSpPr>
      <xdr:spPr>
        <a:xfrm>
          <a:off x="17106900" y="298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64528</xdr:rowOff>
    </xdr:from>
    <xdr:to>
      <xdr:col>77</xdr:col>
      <xdr:colOff>95250</xdr:colOff>
      <xdr:row>18</xdr:row>
      <xdr:rowOff>166128</xdr:rowOff>
    </xdr:to>
    <xdr:sp macro="" textlink="">
      <xdr:nvSpPr>
        <xdr:cNvPr id="469" name="楕円 468"/>
        <xdr:cNvSpPr/>
      </xdr:nvSpPr>
      <xdr:spPr>
        <a:xfrm>
          <a:off x="16129000" y="315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150905</xdr:rowOff>
    </xdr:from>
    <xdr:ext cx="736600" cy="259045"/>
    <xdr:sp macro="" textlink="">
      <xdr:nvSpPr>
        <xdr:cNvPr id="470" name="テキスト ボックス 469"/>
        <xdr:cNvSpPr txBox="1"/>
      </xdr:nvSpPr>
      <xdr:spPr>
        <a:xfrm>
          <a:off x="15798800" y="323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57392</xdr:rowOff>
    </xdr:from>
    <xdr:to>
      <xdr:col>73</xdr:col>
      <xdr:colOff>44450</xdr:colOff>
      <xdr:row>19</xdr:row>
      <xdr:rowOff>158992</xdr:rowOff>
    </xdr:to>
    <xdr:sp macro="" textlink="">
      <xdr:nvSpPr>
        <xdr:cNvPr id="471" name="楕円 470"/>
        <xdr:cNvSpPr/>
      </xdr:nvSpPr>
      <xdr:spPr>
        <a:xfrm>
          <a:off x="15240000" y="33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143769</xdr:rowOff>
    </xdr:from>
    <xdr:ext cx="762000" cy="259045"/>
    <xdr:sp macro="" textlink="">
      <xdr:nvSpPr>
        <xdr:cNvPr id="472" name="テキスト ボックス 471"/>
        <xdr:cNvSpPr txBox="1"/>
      </xdr:nvSpPr>
      <xdr:spPr>
        <a:xfrm>
          <a:off x="14909800" y="340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130931</xdr:rowOff>
    </xdr:from>
    <xdr:to>
      <xdr:col>68</xdr:col>
      <xdr:colOff>203200</xdr:colOff>
      <xdr:row>20</xdr:row>
      <xdr:rowOff>61081</xdr:rowOff>
    </xdr:to>
    <xdr:sp macro="" textlink="">
      <xdr:nvSpPr>
        <xdr:cNvPr id="473" name="楕円 472"/>
        <xdr:cNvSpPr/>
      </xdr:nvSpPr>
      <xdr:spPr>
        <a:xfrm>
          <a:off x="14351000" y="338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45858</xdr:rowOff>
    </xdr:from>
    <xdr:ext cx="762000" cy="259045"/>
    <xdr:sp macro="" textlink="">
      <xdr:nvSpPr>
        <xdr:cNvPr id="474" name="テキスト ボックス 473"/>
        <xdr:cNvSpPr txBox="1"/>
      </xdr:nvSpPr>
      <xdr:spPr>
        <a:xfrm>
          <a:off x="14020800" y="347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21530</xdr:rowOff>
    </xdr:from>
    <xdr:to>
      <xdr:col>64</xdr:col>
      <xdr:colOff>152400</xdr:colOff>
      <xdr:row>20</xdr:row>
      <xdr:rowOff>123130</xdr:rowOff>
    </xdr:to>
    <xdr:sp macro="" textlink="">
      <xdr:nvSpPr>
        <xdr:cNvPr id="475" name="楕円 474"/>
        <xdr:cNvSpPr/>
      </xdr:nvSpPr>
      <xdr:spPr>
        <a:xfrm>
          <a:off x="13462000" y="345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107907</xdr:rowOff>
    </xdr:from>
    <xdr:ext cx="762000" cy="259045"/>
    <xdr:sp macro="" textlink="">
      <xdr:nvSpPr>
        <xdr:cNvPr id="476" name="テキスト ボックス 475"/>
        <xdr:cNvSpPr txBox="1"/>
      </xdr:nvSpPr>
      <xdr:spPr>
        <a:xfrm>
          <a:off x="13131800" y="353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17,343
17,211
368.77
13,990,665
13,619,775
350,940
8,255,965
19,099,029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と同じく、本指標も類似団体と比較して低い水準を保っているが、一部事務組合（常備消防業務等）の人件費負担分を考慮すると類似団体とおおよそ同水準となるため、今後も適切な定員及び給与の適正化について継続して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91622</xdr:rowOff>
    </xdr:to>
    <xdr:cxnSp macro="">
      <xdr:nvCxnSpPr>
        <xdr:cNvPr id="63" name="直線コネクタ 62"/>
        <xdr:cNvCxnSpPr/>
      </xdr:nvCxnSpPr>
      <xdr:spPr>
        <a:xfrm flipV="1">
          <a:off x="4826000" y="5553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37193</xdr:rowOff>
    </xdr:from>
    <xdr:to>
      <xdr:col>24</xdr:col>
      <xdr:colOff>25400</xdr:colOff>
      <xdr:row>33</xdr:row>
      <xdr:rowOff>48078</xdr:rowOff>
    </xdr:to>
    <xdr:cxnSp macro="">
      <xdr:nvCxnSpPr>
        <xdr:cNvPr id="68" name="直線コネクタ 67"/>
        <xdr:cNvCxnSpPr/>
      </xdr:nvCxnSpPr>
      <xdr:spPr>
        <a:xfrm flipV="1">
          <a:off x="3987800" y="56950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168020</xdr:rowOff>
    </xdr:from>
    <xdr:ext cx="762000" cy="259045"/>
    <xdr:sp macro="" textlink="">
      <xdr:nvSpPr>
        <xdr:cNvPr id="69" name="人件費平均値テキスト"/>
        <xdr:cNvSpPr txBox="1"/>
      </xdr:nvSpPr>
      <xdr:spPr>
        <a:xfrm>
          <a:off x="4914900" y="599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15422</xdr:rowOff>
    </xdr:from>
    <xdr:to>
      <xdr:col>19</xdr:col>
      <xdr:colOff>187325</xdr:colOff>
      <xdr:row>33</xdr:row>
      <xdr:rowOff>48078</xdr:rowOff>
    </xdr:to>
    <xdr:cxnSp macro="">
      <xdr:nvCxnSpPr>
        <xdr:cNvPr id="71" name="直線コネクタ 70"/>
        <xdr:cNvCxnSpPr/>
      </xdr:nvCxnSpPr>
      <xdr:spPr>
        <a:xfrm>
          <a:off x="3098800" y="567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154214</xdr:rowOff>
    </xdr:from>
    <xdr:to>
      <xdr:col>15</xdr:col>
      <xdr:colOff>98425</xdr:colOff>
      <xdr:row>33</xdr:row>
      <xdr:rowOff>15422</xdr:rowOff>
    </xdr:to>
    <xdr:cxnSp macro="">
      <xdr:nvCxnSpPr>
        <xdr:cNvPr id="74" name="直線コネクタ 73"/>
        <xdr:cNvCxnSpPr/>
      </xdr:nvCxnSpPr>
      <xdr:spPr>
        <a:xfrm>
          <a:off x="2209800" y="56406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13607</xdr:rowOff>
    </xdr:from>
    <xdr:to>
      <xdr:col>15</xdr:col>
      <xdr:colOff>149225</xdr:colOff>
      <xdr:row>35</xdr:row>
      <xdr:rowOff>115207</xdr:rowOff>
    </xdr:to>
    <xdr:sp macro="" textlink="">
      <xdr:nvSpPr>
        <xdr:cNvPr id="75" name="フローチャート: 判断 74"/>
        <xdr:cNvSpPr/>
      </xdr:nvSpPr>
      <xdr:spPr>
        <a:xfrm>
          <a:off x="3048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99984</xdr:rowOff>
    </xdr:from>
    <xdr:ext cx="762000" cy="259045"/>
    <xdr:sp macro="" textlink="">
      <xdr:nvSpPr>
        <xdr:cNvPr id="76" name="テキスト ボックス 75"/>
        <xdr:cNvSpPr txBox="1"/>
      </xdr:nvSpPr>
      <xdr:spPr>
        <a:xfrm>
          <a:off x="2717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154214</xdr:rowOff>
    </xdr:from>
    <xdr:to>
      <xdr:col>11</xdr:col>
      <xdr:colOff>9525</xdr:colOff>
      <xdr:row>33</xdr:row>
      <xdr:rowOff>37193</xdr:rowOff>
    </xdr:to>
    <xdr:cxnSp macro="">
      <xdr:nvCxnSpPr>
        <xdr:cNvPr id="77" name="直線コネクタ 76"/>
        <xdr:cNvCxnSpPr/>
      </xdr:nvCxnSpPr>
      <xdr:spPr>
        <a:xfrm flipV="1">
          <a:off x="1320800" y="56406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78213</xdr:rowOff>
    </xdr:from>
    <xdr:ext cx="762000" cy="259045"/>
    <xdr:sp macro="" textlink="">
      <xdr:nvSpPr>
        <xdr:cNvPr id="79" name="テキスト ボックス 78"/>
        <xdr:cNvSpPr txBox="1"/>
      </xdr:nvSpPr>
      <xdr:spPr>
        <a:xfrm>
          <a:off x="1828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80" name="フローチャート: 判断 79"/>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81" name="テキスト ボックス 80"/>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157843</xdr:rowOff>
    </xdr:from>
    <xdr:to>
      <xdr:col>24</xdr:col>
      <xdr:colOff>76200</xdr:colOff>
      <xdr:row>33</xdr:row>
      <xdr:rowOff>87993</xdr:rowOff>
    </xdr:to>
    <xdr:sp macro="" textlink="">
      <xdr:nvSpPr>
        <xdr:cNvPr id="87" name="楕円 86"/>
        <xdr:cNvSpPr/>
      </xdr:nvSpPr>
      <xdr:spPr>
        <a:xfrm>
          <a:off x="47752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2920</xdr:rowOff>
    </xdr:from>
    <xdr:ext cx="762000" cy="259045"/>
    <xdr:sp macro="" textlink="">
      <xdr:nvSpPr>
        <xdr:cNvPr id="88" name="人件費該当値テキスト"/>
        <xdr:cNvSpPr txBox="1"/>
      </xdr:nvSpPr>
      <xdr:spPr>
        <a:xfrm>
          <a:off x="4914900" y="54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168728</xdr:rowOff>
    </xdr:from>
    <xdr:to>
      <xdr:col>20</xdr:col>
      <xdr:colOff>38100</xdr:colOff>
      <xdr:row>33</xdr:row>
      <xdr:rowOff>98878</xdr:rowOff>
    </xdr:to>
    <xdr:sp macro="" textlink="">
      <xdr:nvSpPr>
        <xdr:cNvPr id="89" name="楕円 88"/>
        <xdr:cNvSpPr/>
      </xdr:nvSpPr>
      <xdr:spPr>
        <a:xfrm>
          <a:off x="3937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109055</xdr:rowOff>
    </xdr:from>
    <xdr:ext cx="736600" cy="259045"/>
    <xdr:sp macro="" textlink="">
      <xdr:nvSpPr>
        <xdr:cNvPr id="90" name="テキスト ボックス 89"/>
        <xdr:cNvSpPr txBox="1"/>
      </xdr:nvSpPr>
      <xdr:spPr>
        <a:xfrm>
          <a:off x="3606800" y="542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136072</xdr:rowOff>
    </xdr:from>
    <xdr:to>
      <xdr:col>15</xdr:col>
      <xdr:colOff>149225</xdr:colOff>
      <xdr:row>33</xdr:row>
      <xdr:rowOff>66222</xdr:rowOff>
    </xdr:to>
    <xdr:sp macro="" textlink="">
      <xdr:nvSpPr>
        <xdr:cNvPr id="91" name="楕円 90"/>
        <xdr:cNvSpPr/>
      </xdr:nvSpPr>
      <xdr:spPr>
        <a:xfrm>
          <a:off x="3048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76399</xdr:rowOff>
    </xdr:from>
    <xdr:ext cx="762000" cy="259045"/>
    <xdr:sp macro="" textlink="">
      <xdr:nvSpPr>
        <xdr:cNvPr id="92" name="テキスト ボックス 91"/>
        <xdr:cNvSpPr txBox="1"/>
      </xdr:nvSpPr>
      <xdr:spPr>
        <a:xfrm>
          <a:off x="2717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103414</xdr:rowOff>
    </xdr:from>
    <xdr:to>
      <xdr:col>11</xdr:col>
      <xdr:colOff>60325</xdr:colOff>
      <xdr:row>33</xdr:row>
      <xdr:rowOff>33564</xdr:rowOff>
    </xdr:to>
    <xdr:sp macro="" textlink="">
      <xdr:nvSpPr>
        <xdr:cNvPr id="93" name="楕円 92"/>
        <xdr:cNvSpPr/>
      </xdr:nvSpPr>
      <xdr:spPr>
        <a:xfrm>
          <a:off x="2159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43741</xdr:rowOff>
    </xdr:from>
    <xdr:ext cx="762000" cy="259045"/>
    <xdr:sp macro="" textlink="">
      <xdr:nvSpPr>
        <xdr:cNvPr id="94" name="テキスト ボックス 93"/>
        <xdr:cNvSpPr txBox="1"/>
      </xdr:nvSpPr>
      <xdr:spPr>
        <a:xfrm>
          <a:off x="1828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157843</xdr:rowOff>
    </xdr:from>
    <xdr:to>
      <xdr:col>6</xdr:col>
      <xdr:colOff>171450</xdr:colOff>
      <xdr:row>33</xdr:row>
      <xdr:rowOff>87993</xdr:rowOff>
    </xdr:to>
    <xdr:sp macro="" textlink="">
      <xdr:nvSpPr>
        <xdr:cNvPr id="95" name="楕円 94"/>
        <xdr:cNvSpPr/>
      </xdr:nvSpPr>
      <xdr:spPr>
        <a:xfrm>
          <a:off x="1270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98170</xdr:rowOff>
    </xdr:from>
    <xdr:ext cx="762000" cy="259045"/>
    <xdr:sp macro="" textlink="">
      <xdr:nvSpPr>
        <xdr:cNvPr id="96" name="テキスト ボックス 95"/>
        <xdr:cNvSpPr txBox="1"/>
      </xdr:nvSpPr>
      <xdr:spPr>
        <a:xfrm>
          <a:off x="939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合併以降、「行財政改革大綱」に基づき、物件費の削減や指定管理者制度の導入等の取り組みを行った結果、本指標は類似団体平均より低い水準で推移してきたが、情報セキュリティ強化や個人番号制度導入に伴うシステム関連の保守等による委託料の増加等のため、近年は増加傾向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今後は、事務経費をはじめ、公共施設等総合管理計画に基づく公共施設の統廃合を適切に行い、施設管理経費の面でも更なる縮減を図る。</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21</xdr:row>
      <xdr:rowOff>1270</xdr:rowOff>
    </xdr:to>
    <xdr:cxnSp macro="">
      <xdr:nvCxnSpPr>
        <xdr:cNvPr id="124" name="直線コネクタ 123"/>
        <xdr:cNvCxnSpPr/>
      </xdr:nvCxnSpPr>
      <xdr:spPr>
        <a:xfrm flipV="1">
          <a:off x="16510000" y="23901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5"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6" name="直線コネクタ 125"/>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50800</xdr:rowOff>
    </xdr:to>
    <xdr:cxnSp macro="">
      <xdr:nvCxnSpPr>
        <xdr:cNvPr id="129" name="直線コネクタ 128"/>
        <xdr:cNvCxnSpPr/>
      </xdr:nvCxnSpPr>
      <xdr:spPr>
        <a:xfrm>
          <a:off x="15671800" y="2794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30" name="物件費平均値テキスト"/>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31" name="フローチャート: 判断 130"/>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58420</xdr:rowOff>
    </xdr:to>
    <xdr:cxnSp macro="">
      <xdr:nvCxnSpPr>
        <xdr:cNvPr id="132" name="直線コネクタ 131"/>
        <xdr:cNvCxnSpPr/>
      </xdr:nvCxnSpPr>
      <xdr:spPr>
        <a:xfrm flipV="1">
          <a:off x="14782800" y="279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33" name="フローチャート: 判断 132"/>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34" name="テキスト ボックス 133"/>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27940</xdr:rowOff>
    </xdr:from>
    <xdr:to>
      <xdr:col>73</xdr:col>
      <xdr:colOff>180975</xdr:colOff>
      <xdr:row>16</xdr:row>
      <xdr:rowOff>58420</xdr:rowOff>
    </xdr:to>
    <xdr:cxnSp macro="">
      <xdr:nvCxnSpPr>
        <xdr:cNvPr id="135" name="直線コネクタ 134"/>
        <xdr:cNvCxnSpPr/>
      </xdr:nvCxnSpPr>
      <xdr:spPr>
        <a:xfrm>
          <a:off x="13893800" y="2771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7" name="テキスト ボックス 136"/>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27940</xdr:rowOff>
    </xdr:to>
    <xdr:cxnSp macro="">
      <xdr:nvCxnSpPr>
        <xdr:cNvPr id="138" name="直線コネクタ 137"/>
        <xdr:cNvCxnSpPr/>
      </xdr:nvCxnSpPr>
      <xdr:spPr>
        <a:xfrm>
          <a:off x="13004800" y="273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9" name="フローチャート: 判断 138"/>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40" name="テキスト ボックス 139"/>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8" name="楕円 147"/>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9"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50" name="楕円 149"/>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51" name="テキスト ボックス 150"/>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52" name="楕円 151"/>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53" name="テキスト ボックス 152"/>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148590</xdr:rowOff>
    </xdr:from>
    <xdr:to>
      <xdr:col>69</xdr:col>
      <xdr:colOff>142875</xdr:colOff>
      <xdr:row>16</xdr:row>
      <xdr:rowOff>78740</xdr:rowOff>
    </xdr:to>
    <xdr:sp macro="" textlink="">
      <xdr:nvSpPr>
        <xdr:cNvPr id="154" name="楕円 153"/>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88917</xdr:rowOff>
    </xdr:from>
    <xdr:ext cx="762000" cy="259045"/>
    <xdr:sp macro="" textlink="">
      <xdr:nvSpPr>
        <xdr:cNvPr id="155" name="テキスト ボックス 154"/>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6" name="楕円 155"/>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50817</xdr:rowOff>
    </xdr:from>
    <xdr:ext cx="762000" cy="259045"/>
    <xdr:sp macro="" textlink="">
      <xdr:nvSpPr>
        <xdr:cNvPr id="157" name="テキスト ボックス 156"/>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生活保護関係経費の負担が無い町村部ということもあり、全国平均・県平均と比較してかなり低い水準となっている。類似団体と比較しても低く推移している主な要因としては、合併以降の「行財政改革大綱」による取り組みにより単独事業の手当等の見直しを行ったことが挙げ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今後も少子高齢化の進行による社会保障経費の増大に備え、給付と負担の適正化に努める。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31750</xdr:rowOff>
    </xdr:from>
    <xdr:to>
      <xdr:col>24</xdr:col>
      <xdr:colOff>25400</xdr:colOff>
      <xdr:row>61</xdr:row>
      <xdr:rowOff>50800</xdr:rowOff>
    </xdr:to>
    <xdr:cxnSp macro="">
      <xdr:nvCxnSpPr>
        <xdr:cNvPr id="185" name="直線コネクタ 184"/>
        <xdr:cNvCxnSpPr/>
      </xdr:nvCxnSpPr>
      <xdr:spPr>
        <a:xfrm flipV="1">
          <a:off x="4826000" y="92900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31750</xdr:rowOff>
    </xdr:from>
    <xdr:to>
      <xdr:col>24</xdr:col>
      <xdr:colOff>114300</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69850</xdr:rowOff>
    </xdr:to>
    <xdr:cxnSp macro="">
      <xdr:nvCxnSpPr>
        <xdr:cNvPr id="190" name="直線コネクタ 189"/>
        <xdr:cNvCxnSpPr/>
      </xdr:nvCxnSpPr>
      <xdr:spPr>
        <a:xfrm>
          <a:off x="3987800" y="9328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127000</xdr:rowOff>
    </xdr:to>
    <xdr:cxnSp macro="">
      <xdr:nvCxnSpPr>
        <xdr:cNvPr id="193" name="直線コネクタ 192"/>
        <xdr:cNvCxnSpPr/>
      </xdr:nvCxnSpPr>
      <xdr:spPr>
        <a:xfrm flipV="1">
          <a:off x="3098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127000</xdr:rowOff>
    </xdr:to>
    <xdr:cxnSp macro="">
      <xdr:nvCxnSpPr>
        <xdr:cNvPr id="196" name="直線コネクタ 195"/>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198" name="テキスト ボックス 197"/>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127000</xdr:rowOff>
    </xdr:to>
    <xdr:cxnSp macro="">
      <xdr:nvCxnSpPr>
        <xdr:cNvPr id="199" name="直線コネクタ 198"/>
        <xdr:cNvCxnSpPr/>
      </xdr:nvCxnSpPr>
      <xdr:spPr>
        <a:xfrm>
          <a:off x="1320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01" name="テキスト ボックス 200"/>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2" name="フローチャート: 判断 201"/>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3" name="テキスト ボックス 202"/>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9" name="楕円 208"/>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99077</xdr:rowOff>
    </xdr:from>
    <xdr:ext cx="762000" cy="259045"/>
    <xdr:sp macro="" textlink="">
      <xdr:nvSpPr>
        <xdr:cNvPr id="210" name="扶助費該当値テキスト"/>
        <xdr:cNvSpPr txBox="1"/>
      </xdr:nvSpPr>
      <xdr:spPr>
        <a:xfrm>
          <a:off x="4914900" y="918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11" name="楕円 210"/>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12" name="テキスト ボックス 211"/>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3" name="楕円 212"/>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4" name="テキスト ボックス 213"/>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5" name="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6" name="テキスト ボックス 21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7" name="楕円 216"/>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8" name="テキスト ボックス 217"/>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年度に簡易水道事業及び下水道事業を法適化し、繰出金の一部が補助費等へ区分されることとなって以降、本科目は類似団体平均値より低い値で推移している。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後期高齢者医療特別会計や介護保険特別会計などへの繰出金は、近年は一定の水準で推移しているが、高齢化の影響等により増嵩が懸念されるため、今後も引き続き、経常経費の抑制及び自主財源の確保に努め、現在の水準を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124278</xdr:rowOff>
    </xdr:to>
    <xdr:cxnSp macro="">
      <xdr:nvCxnSpPr>
        <xdr:cNvPr id="248" name="直線コネクタ 247"/>
        <xdr:cNvCxnSpPr/>
      </xdr:nvCxnSpPr>
      <xdr:spPr>
        <a:xfrm flipV="1">
          <a:off x="16510000" y="8993415"/>
          <a:ext cx="0" cy="158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96355</xdr:rowOff>
    </xdr:from>
    <xdr:ext cx="762000" cy="259045"/>
    <xdr:sp macro="" textlink="">
      <xdr:nvSpPr>
        <xdr:cNvPr id="249" name="その他最小値テキスト"/>
        <xdr:cNvSpPr txBox="1"/>
      </xdr:nvSpPr>
      <xdr:spPr>
        <a:xfrm>
          <a:off x="16598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124278</xdr:rowOff>
    </xdr:from>
    <xdr:to>
      <xdr:col>82</xdr:col>
      <xdr:colOff>196850</xdr:colOff>
      <xdr:row>61</xdr:row>
      <xdr:rowOff>124278</xdr:rowOff>
    </xdr:to>
    <xdr:cxnSp macro="">
      <xdr:nvCxnSpPr>
        <xdr:cNvPr id="250" name="直線コネクタ 249"/>
        <xdr:cNvCxnSpPr/>
      </xdr:nvCxnSpPr>
      <xdr:spPr>
        <a:xfrm>
          <a:off x="16421100" y="1058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51" name="その他最大値テキスト"/>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2" name="直線コネクタ 251"/>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167822</xdr:rowOff>
    </xdr:from>
    <xdr:to>
      <xdr:col>82</xdr:col>
      <xdr:colOff>107950</xdr:colOff>
      <xdr:row>54</xdr:row>
      <xdr:rowOff>7257</xdr:rowOff>
    </xdr:to>
    <xdr:cxnSp macro="">
      <xdr:nvCxnSpPr>
        <xdr:cNvPr id="253" name="直線コネクタ 252"/>
        <xdr:cNvCxnSpPr/>
      </xdr:nvCxnSpPr>
      <xdr:spPr>
        <a:xfrm>
          <a:off x="15671800" y="92546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127199</xdr:rowOff>
    </xdr:from>
    <xdr:ext cx="762000" cy="259045"/>
    <xdr:sp macro="" textlink="">
      <xdr:nvSpPr>
        <xdr:cNvPr id="254" name="その他平均値テキスト"/>
        <xdr:cNvSpPr txBox="1"/>
      </xdr:nvSpPr>
      <xdr:spPr>
        <a:xfrm>
          <a:off x="16598900" y="9556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55" name="フローチャート: 判断 254"/>
        <xdr:cNvSpPr/>
      </xdr:nvSpPr>
      <xdr:spPr>
        <a:xfrm>
          <a:off x="164592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146050</xdr:rowOff>
    </xdr:from>
    <xdr:to>
      <xdr:col>78</xdr:col>
      <xdr:colOff>69850</xdr:colOff>
      <xdr:row>53</xdr:row>
      <xdr:rowOff>167822</xdr:rowOff>
    </xdr:to>
    <xdr:cxnSp macro="">
      <xdr:nvCxnSpPr>
        <xdr:cNvPr id="256" name="直線コネクタ 255"/>
        <xdr:cNvCxnSpPr/>
      </xdr:nvCxnSpPr>
      <xdr:spPr>
        <a:xfrm>
          <a:off x="14782800" y="9232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7" name="フローチャート: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8" name="テキスト ボックス 257"/>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135165</xdr:rowOff>
    </xdr:from>
    <xdr:to>
      <xdr:col>73</xdr:col>
      <xdr:colOff>180975</xdr:colOff>
      <xdr:row>53</xdr:row>
      <xdr:rowOff>146050</xdr:rowOff>
    </xdr:to>
    <xdr:cxnSp macro="">
      <xdr:nvCxnSpPr>
        <xdr:cNvPr id="259" name="直線コネクタ 258"/>
        <xdr:cNvCxnSpPr/>
      </xdr:nvCxnSpPr>
      <xdr:spPr>
        <a:xfrm>
          <a:off x="13893800" y="9222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59872</xdr:rowOff>
    </xdr:from>
    <xdr:to>
      <xdr:col>74</xdr:col>
      <xdr:colOff>31750</xdr:colOff>
      <xdr:row>56</xdr:row>
      <xdr:rowOff>161472</xdr:rowOff>
    </xdr:to>
    <xdr:sp macro="" textlink="">
      <xdr:nvSpPr>
        <xdr:cNvPr id="260" name="フローチャート: 判断 259"/>
        <xdr:cNvSpPr/>
      </xdr:nvSpPr>
      <xdr:spPr>
        <a:xfrm>
          <a:off x="14732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146249</xdr:rowOff>
    </xdr:from>
    <xdr:ext cx="762000" cy="259045"/>
    <xdr:sp macro="" textlink="">
      <xdr:nvSpPr>
        <xdr:cNvPr id="261" name="テキスト ボックス 260"/>
        <xdr:cNvSpPr txBox="1"/>
      </xdr:nvSpPr>
      <xdr:spPr>
        <a:xfrm>
          <a:off x="14401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67128</xdr:rowOff>
    </xdr:from>
    <xdr:to>
      <xdr:col>69</xdr:col>
      <xdr:colOff>92075</xdr:colOff>
      <xdr:row>53</xdr:row>
      <xdr:rowOff>135165</xdr:rowOff>
    </xdr:to>
    <xdr:cxnSp macro="">
      <xdr:nvCxnSpPr>
        <xdr:cNvPr id="262" name="直線コネクタ 261"/>
        <xdr:cNvCxnSpPr/>
      </xdr:nvCxnSpPr>
      <xdr:spPr>
        <a:xfrm>
          <a:off x="13004800" y="8982528"/>
          <a:ext cx="889000" cy="2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92528</xdr:rowOff>
    </xdr:from>
    <xdr:to>
      <xdr:col>69</xdr:col>
      <xdr:colOff>142875</xdr:colOff>
      <xdr:row>57</xdr:row>
      <xdr:rowOff>22678</xdr:rowOff>
    </xdr:to>
    <xdr:sp macro="" textlink="">
      <xdr:nvSpPr>
        <xdr:cNvPr id="263" name="フローチャート: 判断 262"/>
        <xdr:cNvSpPr/>
      </xdr:nvSpPr>
      <xdr:spPr>
        <a:xfrm>
          <a:off x="13843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7455</xdr:rowOff>
    </xdr:from>
    <xdr:ext cx="762000" cy="259045"/>
    <xdr:sp macro="" textlink="">
      <xdr:nvSpPr>
        <xdr:cNvPr id="264" name="テキスト ボックス 263"/>
        <xdr:cNvSpPr txBox="1"/>
      </xdr:nvSpPr>
      <xdr:spPr>
        <a:xfrm>
          <a:off x="13512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5" name="フローチャート: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127907</xdr:rowOff>
    </xdr:from>
    <xdr:to>
      <xdr:col>82</xdr:col>
      <xdr:colOff>158750</xdr:colOff>
      <xdr:row>54</xdr:row>
      <xdr:rowOff>58057</xdr:rowOff>
    </xdr:to>
    <xdr:sp macro="" textlink="">
      <xdr:nvSpPr>
        <xdr:cNvPr id="272" name="楕円 271"/>
        <xdr:cNvSpPr/>
      </xdr:nvSpPr>
      <xdr:spPr>
        <a:xfrm>
          <a:off x="164592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144434</xdr:rowOff>
    </xdr:from>
    <xdr:ext cx="762000" cy="259045"/>
    <xdr:sp macro="" textlink="">
      <xdr:nvSpPr>
        <xdr:cNvPr id="273" name="その他該当値テキスト"/>
        <xdr:cNvSpPr txBox="1"/>
      </xdr:nvSpPr>
      <xdr:spPr>
        <a:xfrm>
          <a:off x="165989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117022</xdr:rowOff>
    </xdr:from>
    <xdr:to>
      <xdr:col>78</xdr:col>
      <xdr:colOff>120650</xdr:colOff>
      <xdr:row>54</xdr:row>
      <xdr:rowOff>47172</xdr:rowOff>
    </xdr:to>
    <xdr:sp macro="" textlink="">
      <xdr:nvSpPr>
        <xdr:cNvPr id="274" name="楕円 273"/>
        <xdr:cNvSpPr/>
      </xdr:nvSpPr>
      <xdr:spPr>
        <a:xfrm>
          <a:off x="15621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57349</xdr:rowOff>
    </xdr:from>
    <xdr:ext cx="736600" cy="259045"/>
    <xdr:sp macro="" textlink="">
      <xdr:nvSpPr>
        <xdr:cNvPr id="275" name="テキスト ボックス 274"/>
        <xdr:cNvSpPr txBox="1"/>
      </xdr:nvSpPr>
      <xdr:spPr>
        <a:xfrm>
          <a:off x="15290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95250</xdr:rowOff>
    </xdr:from>
    <xdr:to>
      <xdr:col>74</xdr:col>
      <xdr:colOff>31750</xdr:colOff>
      <xdr:row>54</xdr:row>
      <xdr:rowOff>25400</xdr:rowOff>
    </xdr:to>
    <xdr:sp macro="" textlink="">
      <xdr:nvSpPr>
        <xdr:cNvPr id="276" name="楕円 275"/>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35577</xdr:rowOff>
    </xdr:from>
    <xdr:ext cx="762000" cy="259045"/>
    <xdr:sp macro="" textlink="">
      <xdr:nvSpPr>
        <xdr:cNvPr id="277" name="テキスト ボックス 276"/>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84365</xdr:rowOff>
    </xdr:from>
    <xdr:to>
      <xdr:col>69</xdr:col>
      <xdr:colOff>142875</xdr:colOff>
      <xdr:row>54</xdr:row>
      <xdr:rowOff>14515</xdr:rowOff>
    </xdr:to>
    <xdr:sp macro="" textlink="">
      <xdr:nvSpPr>
        <xdr:cNvPr id="278" name="楕円 277"/>
        <xdr:cNvSpPr/>
      </xdr:nvSpPr>
      <xdr:spPr>
        <a:xfrm>
          <a:off x="13843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24692</xdr:rowOff>
    </xdr:from>
    <xdr:ext cx="762000" cy="259045"/>
    <xdr:sp macro="" textlink="">
      <xdr:nvSpPr>
        <xdr:cNvPr id="279" name="テキスト ボックス 278"/>
        <xdr:cNvSpPr txBox="1"/>
      </xdr:nvSpPr>
      <xdr:spPr>
        <a:xfrm>
          <a:off x="13512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16328</xdr:rowOff>
    </xdr:from>
    <xdr:to>
      <xdr:col>65</xdr:col>
      <xdr:colOff>53975</xdr:colOff>
      <xdr:row>52</xdr:row>
      <xdr:rowOff>117928</xdr:rowOff>
    </xdr:to>
    <xdr:sp macro="" textlink="">
      <xdr:nvSpPr>
        <xdr:cNvPr id="280" name="楕円 279"/>
        <xdr:cNvSpPr/>
      </xdr:nvSpPr>
      <xdr:spPr>
        <a:xfrm>
          <a:off x="12954000" y="89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128105</xdr:rowOff>
    </xdr:from>
    <xdr:ext cx="762000" cy="259045"/>
    <xdr:sp macro="" textlink="">
      <xdr:nvSpPr>
        <xdr:cNvPr id="281" name="テキスト ボックス 280"/>
        <xdr:cNvSpPr txBox="1"/>
      </xdr:nvSpPr>
      <xdr:spPr>
        <a:xfrm>
          <a:off x="12623800" y="870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年度に簡易水道事業及び下水道事業を法適化したことにより、繰出金の一部が本科目へ区分されることとなったため、類似団体平均値を超過して推移している。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今後は、一般会計の経常的経費の抑制はもとより、上下水道料金の改定による自主財源の確保に努めるなどにより、補助費の抑制を図る。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17272</xdr:rowOff>
    </xdr:to>
    <xdr:cxnSp macro="">
      <xdr:nvCxnSpPr>
        <xdr:cNvPr id="306" name="直線コネクタ 305"/>
        <xdr:cNvCxnSpPr/>
      </xdr:nvCxnSpPr>
      <xdr:spPr>
        <a:xfrm flipV="1">
          <a:off x="16510000" y="5938012"/>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7"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8" name="直線コネクタ 307"/>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309"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310" name="直線コネクタ 309"/>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37</xdr:row>
      <xdr:rowOff>165862</xdr:rowOff>
    </xdr:to>
    <xdr:cxnSp macro="">
      <xdr:nvCxnSpPr>
        <xdr:cNvPr id="311" name="直線コネクタ 310"/>
        <xdr:cNvCxnSpPr/>
      </xdr:nvCxnSpPr>
      <xdr:spPr>
        <a:xfrm flipV="1">
          <a:off x="15671800" y="64820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2"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3" name="フローチャート: 判断 312"/>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38</xdr:row>
      <xdr:rowOff>17272</xdr:rowOff>
    </xdr:to>
    <xdr:cxnSp macro="">
      <xdr:nvCxnSpPr>
        <xdr:cNvPr id="314" name="直線コネクタ 313"/>
        <xdr:cNvCxnSpPr/>
      </xdr:nvCxnSpPr>
      <xdr:spPr>
        <a:xfrm flipV="1">
          <a:off x="14782800" y="65095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6" name="テキスト ボックス 315"/>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170434</xdr:rowOff>
    </xdr:from>
    <xdr:to>
      <xdr:col>73</xdr:col>
      <xdr:colOff>180975</xdr:colOff>
      <xdr:row>38</xdr:row>
      <xdr:rowOff>17272</xdr:rowOff>
    </xdr:to>
    <xdr:cxnSp macro="">
      <xdr:nvCxnSpPr>
        <xdr:cNvPr id="317" name="直線コネクタ 316"/>
        <xdr:cNvCxnSpPr/>
      </xdr:nvCxnSpPr>
      <xdr:spPr>
        <a:xfrm>
          <a:off x="13893800" y="6514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8" name="フローチャート: 判断 317"/>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9" name="テキスト ボックス 318"/>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38</xdr:row>
      <xdr:rowOff>21844</xdr:rowOff>
    </xdr:to>
    <xdr:cxnSp macro="">
      <xdr:nvCxnSpPr>
        <xdr:cNvPr id="320" name="直線コネクタ 319"/>
        <xdr:cNvCxnSpPr/>
      </xdr:nvCxnSpPr>
      <xdr:spPr>
        <a:xfrm flipV="1">
          <a:off x="13004800" y="65140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3" name="フローチャート: 判断 322"/>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4" name="テキスト ボックス 323"/>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30" name="楕円 329"/>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31"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32" name="楕円 331"/>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33" name="テキスト ボックス 332"/>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34" name="楕円 333"/>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35" name="テキスト ボックス 334"/>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119634</xdr:rowOff>
    </xdr:from>
    <xdr:to>
      <xdr:col>69</xdr:col>
      <xdr:colOff>142875</xdr:colOff>
      <xdr:row>38</xdr:row>
      <xdr:rowOff>49785</xdr:rowOff>
    </xdr:to>
    <xdr:sp macro="" textlink="">
      <xdr:nvSpPr>
        <xdr:cNvPr id="336" name="楕円 335"/>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34561</xdr:rowOff>
    </xdr:from>
    <xdr:ext cx="762000" cy="259045"/>
    <xdr:sp macro="" textlink="">
      <xdr:nvSpPr>
        <xdr:cNvPr id="337" name="テキスト ボックス 336"/>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142494</xdr:rowOff>
    </xdr:from>
    <xdr:to>
      <xdr:col>65</xdr:col>
      <xdr:colOff>53975</xdr:colOff>
      <xdr:row>38</xdr:row>
      <xdr:rowOff>72644</xdr:rowOff>
    </xdr:to>
    <xdr:sp macro="" textlink="">
      <xdr:nvSpPr>
        <xdr:cNvPr id="338" name="楕円 337"/>
        <xdr:cNvSpPr/>
      </xdr:nvSpPr>
      <xdr:spPr>
        <a:xfrm>
          <a:off x="12954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57421</xdr:rowOff>
    </xdr:from>
    <xdr:ext cx="762000" cy="259045"/>
    <xdr:sp macro="" textlink="">
      <xdr:nvSpPr>
        <xdr:cNvPr id="339" name="テキスト ボックス 338"/>
        <xdr:cNvSpPr txBox="1"/>
      </xdr:nvSpPr>
      <xdr:spPr>
        <a:xfrm>
          <a:off x="12623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繰上償還等によって年々公債費を削減したため、当該指標についても着実に改善してきたが、近年学校耐震化をはじめとする大型建設事業を行っていることから、横ばい傾向となっている。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今後は地方債発行額の抑制、繰上償還の実施及び基金の活用も検討しながら財政の健全化に努めていく。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81</xdr:row>
      <xdr:rowOff>161289</xdr:rowOff>
    </xdr:to>
    <xdr:cxnSp macro="">
      <xdr:nvCxnSpPr>
        <xdr:cNvPr id="367" name="直線コネクタ 366"/>
        <xdr:cNvCxnSpPr/>
      </xdr:nvCxnSpPr>
      <xdr:spPr>
        <a:xfrm flipV="1">
          <a:off x="4826000" y="1265428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8"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9" name="直線コネクタ 368"/>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0"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1" name="直線コネクタ 370"/>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85089</xdr:rowOff>
    </xdr:from>
    <xdr:to>
      <xdr:col>24</xdr:col>
      <xdr:colOff>25400</xdr:colOff>
      <xdr:row>81</xdr:row>
      <xdr:rowOff>153670</xdr:rowOff>
    </xdr:to>
    <xdr:cxnSp macro="">
      <xdr:nvCxnSpPr>
        <xdr:cNvPr id="372" name="直線コネクタ 371"/>
        <xdr:cNvCxnSpPr/>
      </xdr:nvCxnSpPr>
      <xdr:spPr>
        <a:xfrm flipV="1">
          <a:off x="3987800" y="139725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142257</xdr:rowOff>
    </xdr:from>
    <xdr:ext cx="762000" cy="259045"/>
    <xdr:sp macro="" textlink="">
      <xdr:nvSpPr>
        <xdr:cNvPr id="373"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4" name="フローチャート: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39370</xdr:rowOff>
    </xdr:from>
    <xdr:to>
      <xdr:col>19</xdr:col>
      <xdr:colOff>187325</xdr:colOff>
      <xdr:row>81</xdr:row>
      <xdr:rowOff>153670</xdr:rowOff>
    </xdr:to>
    <xdr:cxnSp macro="">
      <xdr:nvCxnSpPr>
        <xdr:cNvPr id="375" name="直線コネクタ 374"/>
        <xdr:cNvCxnSpPr/>
      </xdr:nvCxnSpPr>
      <xdr:spPr>
        <a:xfrm>
          <a:off x="3098800" y="13926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6" name="フローチャート: 判断 375"/>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77" name="テキスト ボックス 376"/>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111761</xdr:rowOff>
    </xdr:from>
    <xdr:to>
      <xdr:col>15</xdr:col>
      <xdr:colOff>98425</xdr:colOff>
      <xdr:row>81</xdr:row>
      <xdr:rowOff>39370</xdr:rowOff>
    </xdr:to>
    <xdr:cxnSp macro="">
      <xdr:nvCxnSpPr>
        <xdr:cNvPr id="378" name="直線コネクタ 377"/>
        <xdr:cNvCxnSpPr/>
      </xdr:nvCxnSpPr>
      <xdr:spPr>
        <a:xfrm>
          <a:off x="2209800" y="138277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118111</xdr:rowOff>
    </xdr:from>
    <xdr:to>
      <xdr:col>15</xdr:col>
      <xdr:colOff>149225</xdr:colOff>
      <xdr:row>78</xdr:row>
      <xdr:rowOff>48261</xdr:rowOff>
    </xdr:to>
    <xdr:sp macro="" textlink="">
      <xdr:nvSpPr>
        <xdr:cNvPr id="379" name="フローチャート: 判断 378"/>
        <xdr:cNvSpPr/>
      </xdr:nvSpPr>
      <xdr:spPr>
        <a:xfrm>
          <a:off x="3048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58438</xdr:rowOff>
    </xdr:from>
    <xdr:ext cx="762000" cy="259045"/>
    <xdr:sp macro="" textlink="">
      <xdr:nvSpPr>
        <xdr:cNvPr id="380" name="テキスト ボックス 379"/>
        <xdr:cNvSpPr txBox="1"/>
      </xdr:nvSpPr>
      <xdr:spPr>
        <a:xfrm>
          <a:off x="2717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111761</xdr:rowOff>
    </xdr:from>
    <xdr:to>
      <xdr:col>11</xdr:col>
      <xdr:colOff>9525</xdr:colOff>
      <xdr:row>80</xdr:row>
      <xdr:rowOff>134620</xdr:rowOff>
    </xdr:to>
    <xdr:cxnSp macro="">
      <xdr:nvCxnSpPr>
        <xdr:cNvPr id="381" name="直線コネクタ 380"/>
        <xdr:cNvCxnSpPr/>
      </xdr:nvCxnSpPr>
      <xdr:spPr>
        <a:xfrm flipV="1">
          <a:off x="1320800" y="13827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2" name="フローチャート: 判断 381"/>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3" name="テキスト ボックス 382"/>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4" name="フローチャート: 判断 383"/>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85" name="テキスト ボックス 384"/>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34289</xdr:rowOff>
    </xdr:from>
    <xdr:to>
      <xdr:col>24</xdr:col>
      <xdr:colOff>76200</xdr:colOff>
      <xdr:row>81</xdr:row>
      <xdr:rowOff>135889</xdr:rowOff>
    </xdr:to>
    <xdr:sp macro="" textlink="">
      <xdr:nvSpPr>
        <xdr:cNvPr id="391" name="楕円 390"/>
        <xdr:cNvSpPr/>
      </xdr:nvSpPr>
      <xdr:spPr>
        <a:xfrm>
          <a:off x="4775200" y="139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114316</xdr:rowOff>
    </xdr:from>
    <xdr:ext cx="762000" cy="259045"/>
    <xdr:sp macro="" textlink="">
      <xdr:nvSpPr>
        <xdr:cNvPr id="392" name="公債費該当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102870</xdr:rowOff>
    </xdr:from>
    <xdr:to>
      <xdr:col>20</xdr:col>
      <xdr:colOff>38100</xdr:colOff>
      <xdr:row>82</xdr:row>
      <xdr:rowOff>33020</xdr:rowOff>
    </xdr:to>
    <xdr:sp macro="" textlink="">
      <xdr:nvSpPr>
        <xdr:cNvPr id="393" name="楕円 392"/>
        <xdr:cNvSpPr/>
      </xdr:nvSpPr>
      <xdr:spPr>
        <a:xfrm>
          <a:off x="3937000" y="13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82</xdr:row>
      <xdr:rowOff>17797</xdr:rowOff>
    </xdr:from>
    <xdr:ext cx="736600" cy="259045"/>
    <xdr:sp macro="" textlink="">
      <xdr:nvSpPr>
        <xdr:cNvPr id="394" name="テキスト ボックス 393"/>
        <xdr:cNvSpPr txBox="1"/>
      </xdr:nvSpPr>
      <xdr:spPr>
        <a:xfrm>
          <a:off x="3606800" y="1407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160020</xdr:rowOff>
    </xdr:from>
    <xdr:to>
      <xdr:col>15</xdr:col>
      <xdr:colOff>149225</xdr:colOff>
      <xdr:row>81</xdr:row>
      <xdr:rowOff>90170</xdr:rowOff>
    </xdr:to>
    <xdr:sp macro="" textlink="">
      <xdr:nvSpPr>
        <xdr:cNvPr id="395" name="楕円 394"/>
        <xdr:cNvSpPr/>
      </xdr:nvSpPr>
      <xdr:spPr>
        <a:xfrm>
          <a:off x="3048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74947</xdr:rowOff>
    </xdr:from>
    <xdr:ext cx="762000" cy="259045"/>
    <xdr:sp macro="" textlink="">
      <xdr:nvSpPr>
        <xdr:cNvPr id="396" name="テキスト ボックス 395"/>
        <xdr:cNvSpPr txBox="1"/>
      </xdr:nvSpPr>
      <xdr:spPr>
        <a:xfrm>
          <a:off x="2717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60961</xdr:rowOff>
    </xdr:from>
    <xdr:to>
      <xdr:col>11</xdr:col>
      <xdr:colOff>60325</xdr:colOff>
      <xdr:row>80</xdr:row>
      <xdr:rowOff>162561</xdr:rowOff>
    </xdr:to>
    <xdr:sp macro="" textlink="">
      <xdr:nvSpPr>
        <xdr:cNvPr id="397" name="楕円 396"/>
        <xdr:cNvSpPr/>
      </xdr:nvSpPr>
      <xdr:spPr>
        <a:xfrm>
          <a:off x="2159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147338</xdr:rowOff>
    </xdr:from>
    <xdr:ext cx="762000" cy="259045"/>
    <xdr:sp macro="" textlink="">
      <xdr:nvSpPr>
        <xdr:cNvPr id="398" name="テキスト ボックス 397"/>
        <xdr:cNvSpPr txBox="1"/>
      </xdr:nvSpPr>
      <xdr:spPr>
        <a:xfrm>
          <a:off x="1828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83820</xdr:rowOff>
    </xdr:from>
    <xdr:to>
      <xdr:col>6</xdr:col>
      <xdr:colOff>171450</xdr:colOff>
      <xdr:row>81</xdr:row>
      <xdr:rowOff>13970</xdr:rowOff>
    </xdr:to>
    <xdr:sp macro="" textlink="">
      <xdr:nvSpPr>
        <xdr:cNvPr id="399" name="楕円 398"/>
        <xdr:cNvSpPr/>
      </xdr:nvSpPr>
      <xdr:spPr>
        <a:xfrm>
          <a:off x="1270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170197</xdr:rowOff>
    </xdr:from>
    <xdr:ext cx="762000" cy="259045"/>
    <xdr:sp macro="" textlink="">
      <xdr:nvSpPr>
        <xdr:cNvPr id="400" name="テキスト ボックス 399"/>
        <xdr:cNvSpPr txBox="1"/>
      </xdr:nvSpPr>
      <xdr:spPr>
        <a:xfrm>
          <a:off x="939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全国平均比較または類似団体比較でも良好な数値で推移しているが、裏返せば経常収支比率に占める公債費の割合が高いことの証左と言うべき数値となっている。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公債費以外については、今後も引き続き経常経費の抑制に継続して取り組むが、公債費についても繰上償還や年度借入総額の抑制などを行い、財政の健全化に努める。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79</xdr:row>
      <xdr:rowOff>101854</xdr:rowOff>
    </xdr:to>
    <xdr:cxnSp macro="">
      <xdr:nvCxnSpPr>
        <xdr:cNvPr id="426" name="直線コネクタ 425"/>
        <xdr:cNvCxnSpPr/>
      </xdr:nvCxnSpPr>
      <xdr:spPr>
        <a:xfrm flipV="1">
          <a:off x="16510000" y="1263142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7"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8" name="直線コネクタ 427"/>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8128</xdr:rowOff>
    </xdr:from>
    <xdr:to>
      <xdr:col>82</xdr:col>
      <xdr:colOff>107950</xdr:colOff>
      <xdr:row>74</xdr:row>
      <xdr:rowOff>35560</xdr:rowOff>
    </xdr:to>
    <xdr:cxnSp macro="">
      <xdr:nvCxnSpPr>
        <xdr:cNvPr id="431" name="直線コネクタ 430"/>
        <xdr:cNvCxnSpPr/>
      </xdr:nvCxnSpPr>
      <xdr:spPr>
        <a:xfrm flipV="1">
          <a:off x="15671800" y="126954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169435</xdr:rowOff>
    </xdr:from>
    <xdr:ext cx="762000" cy="259045"/>
    <xdr:sp macro="" textlink="">
      <xdr:nvSpPr>
        <xdr:cNvPr id="432" name="公債費以外平均値テキスト"/>
        <xdr:cNvSpPr txBox="1"/>
      </xdr:nvSpPr>
      <xdr:spPr>
        <a:xfrm>
          <a:off x="16598900" y="1302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33" name="フローチャート: 判断 432"/>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35560</xdr:rowOff>
    </xdr:from>
    <xdr:to>
      <xdr:col>78</xdr:col>
      <xdr:colOff>69850</xdr:colOff>
      <xdr:row>74</xdr:row>
      <xdr:rowOff>53848</xdr:rowOff>
    </xdr:to>
    <xdr:cxnSp macro="">
      <xdr:nvCxnSpPr>
        <xdr:cNvPr id="434" name="直線コネクタ 433"/>
        <xdr:cNvCxnSpPr/>
      </xdr:nvCxnSpPr>
      <xdr:spPr>
        <a:xfrm flipV="1">
          <a:off x="14782800" y="127228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21337</xdr:rowOff>
    </xdr:from>
    <xdr:to>
      <xdr:col>78</xdr:col>
      <xdr:colOff>120650</xdr:colOff>
      <xdr:row>76</xdr:row>
      <xdr:rowOff>122937</xdr:rowOff>
    </xdr:to>
    <xdr:sp macro="" textlink="">
      <xdr:nvSpPr>
        <xdr:cNvPr id="435" name="フローチャート: 判断 434"/>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107714</xdr:rowOff>
    </xdr:from>
    <xdr:ext cx="736600" cy="259045"/>
    <xdr:sp macro="" textlink="">
      <xdr:nvSpPr>
        <xdr:cNvPr id="436" name="テキスト ボックス 435"/>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170434</xdr:rowOff>
    </xdr:from>
    <xdr:to>
      <xdr:col>73</xdr:col>
      <xdr:colOff>180975</xdr:colOff>
      <xdr:row>74</xdr:row>
      <xdr:rowOff>53848</xdr:rowOff>
    </xdr:to>
    <xdr:cxnSp macro="">
      <xdr:nvCxnSpPr>
        <xdr:cNvPr id="437" name="直線コネクタ 436"/>
        <xdr:cNvCxnSpPr/>
      </xdr:nvCxnSpPr>
      <xdr:spPr>
        <a:xfrm>
          <a:off x="13893800" y="126862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8" name="フローチャート: 判断 437"/>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9" name="テキスト ボックス 438"/>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78994</xdr:rowOff>
    </xdr:from>
    <xdr:to>
      <xdr:col>69</xdr:col>
      <xdr:colOff>92075</xdr:colOff>
      <xdr:row>73</xdr:row>
      <xdr:rowOff>170434</xdr:rowOff>
    </xdr:to>
    <xdr:cxnSp macro="">
      <xdr:nvCxnSpPr>
        <xdr:cNvPr id="440" name="直線コネクタ 439"/>
        <xdr:cNvCxnSpPr/>
      </xdr:nvCxnSpPr>
      <xdr:spPr>
        <a:xfrm>
          <a:off x="13004800" y="125948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142494</xdr:rowOff>
    </xdr:from>
    <xdr:to>
      <xdr:col>69</xdr:col>
      <xdr:colOff>142875</xdr:colOff>
      <xdr:row>76</xdr:row>
      <xdr:rowOff>72644</xdr:rowOff>
    </xdr:to>
    <xdr:sp macro="" textlink="">
      <xdr:nvSpPr>
        <xdr:cNvPr id="441" name="フローチャート: 判断 440"/>
        <xdr:cNvSpPr/>
      </xdr:nvSpPr>
      <xdr:spPr>
        <a:xfrm>
          <a:off x="13843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57421</xdr:rowOff>
    </xdr:from>
    <xdr:ext cx="762000" cy="259045"/>
    <xdr:sp macro="" textlink="">
      <xdr:nvSpPr>
        <xdr:cNvPr id="442" name="テキスト ボックス 441"/>
        <xdr:cNvSpPr txBox="1"/>
      </xdr:nvSpPr>
      <xdr:spPr>
        <a:xfrm>
          <a:off x="13512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3" name="フローチャート: 判断 442"/>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44" name="テキスト ボックス 443"/>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128778</xdr:rowOff>
    </xdr:from>
    <xdr:to>
      <xdr:col>82</xdr:col>
      <xdr:colOff>158750</xdr:colOff>
      <xdr:row>74</xdr:row>
      <xdr:rowOff>58928</xdr:rowOff>
    </xdr:to>
    <xdr:sp macro="" textlink="">
      <xdr:nvSpPr>
        <xdr:cNvPr id="450" name="楕円 449"/>
        <xdr:cNvSpPr/>
      </xdr:nvSpPr>
      <xdr:spPr>
        <a:xfrm>
          <a:off x="164592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37355</xdr:rowOff>
    </xdr:from>
    <xdr:ext cx="762000" cy="259045"/>
    <xdr:sp macro="" textlink="">
      <xdr:nvSpPr>
        <xdr:cNvPr id="451" name="公債費以外該当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156210</xdr:rowOff>
    </xdr:from>
    <xdr:to>
      <xdr:col>78</xdr:col>
      <xdr:colOff>120650</xdr:colOff>
      <xdr:row>74</xdr:row>
      <xdr:rowOff>86360</xdr:rowOff>
    </xdr:to>
    <xdr:sp macro="" textlink="">
      <xdr:nvSpPr>
        <xdr:cNvPr id="452" name="楕円 451"/>
        <xdr:cNvSpPr/>
      </xdr:nvSpPr>
      <xdr:spPr>
        <a:xfrm>
          <a:off x="15621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96537</xdr:rowOff>
    </xdr:from>
    <xdr:ext cx="736600" cy="259045"/>
    <xdr:sp macro="" textlink="">
      <xdr:nvSpPr>
        <xdr:cNvPr id="453" name="テキスト ボックス 452"/>
        <xdr:cNvSpPr txBox="1"/>
      </xdr:nvSpPr>
      <xdr:spPr>
        <a:xfrm>
          <a:off x="15290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3048</xdr:rowOff>
    </xdr:from>
    <xdr:to>
      <xdr:col>74</xdr:col>
      <xdr:colOff>31750</xdr:colOff>
      <xdr:row>74</xdr:row>
      <xdr:rowOff>104648</xdr:rowOff>
    </xdr:to>
    <xdr:sp macro="" textlink="">
      <xdr:nvSpPr>
        <xdr:cNvPr id="454" name="楕円 453"/>
        <xdr:cNvSpPr/>
      </xdr:nvSpPr>
      <xdr:spPr>
        <a:xfrm>
          <a:off x="14732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114825</xdr:rowOff>
    </xdr:from>
    <xdr:ext cx="762000" cy="259045"/>
    <xdr:sp macro="" textlink="">
      <xdr:nvSpPr>
        <xdr:cNvPr id="455" name="テキスト ボックス 454"/>
        <xdr:cNvSpPr txBox="1"/>
      </xdr:nvSpPr>
      <xdr:spPr>
        <a:xfrm>
          <a:off x="14401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119634</xdr:rowOff>
    </xdr:from>
    <xdr:to>
      <xdr:col>69</xdr:col>
      <xdr:colOff>142875</xdr:colOff>
      <xdr:row>74</xdr:row>
      <xdr:rowOff>49784</xdr:rowOff>
    </xdr:to>
    <xdr:sp macro="" textlink="">
      <xdr:nvSpPr>
        <xdr:cNvPr id="456" name="楕円 455"/>
        <xdr:cNvSpPr/>
      </xdr:nvSpPr>
      <xdr:spPr>
        <a:xfrm>
          <a:off x="13843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59961</xdr:rowOff>
    </xdr:from>
    <xdr:ext cx="762000" cy="259045"/>
    <xdr:sp macro="" textlink="">
      <xdr:nvSpPr>
        <xdr:cNvPr id="457" name="テキスト ボックス 456"/>
        <xdr:cNvSpPr txBox="1"/>
      </xdr:nvSpPr>
      <xdr:spPr>
        <a:xfrm>
          <a:off x="13512800" y="124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28194</xdr:rowOff>
    </xdr:from>
    <xdr:to>
      <xdr:col>65</xdr:col>
      <xdr:colOff>53975</xdr:colOff>
      <xdr:row>73</xdr:row>
      <xdr:rowOff>129794</xdr:rowOff>
    </xdr:to>
    <xdr:sp macro="" textlink="">
      <xdr:nvSpPr>
        <xdr:cNvPr id="458" name="楕円 457"/>
        <xdr:cNvSpPr/>
      </xdr:nvSpPr>
      <xdr:spPr>
        <a:xfrm>
          <a:off x="12954000" y="12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139971</xdr:rowOff>
    </xdr:from>
    <xdr:ext cx="762000" cy="259045"/>
    <xdr:sp macro="" textlink="">
      <xdr:nvSpPr>
        <xdr:cNvPr id="459" name="テキスト ボックス 458"/>
        <xdr:cNvSpPr txBox="1"/>
      </xdr:nvSpPr>
      <xdr:spPr>
        <a:xfrm>
          <a:off x="12623800" y="123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1789</xdr:rowOff>
    </xdr:from>
    <xdr:to>
      <xdr:col>29</xdr:col>
      <xdr:colOff>127000</xdr:colOff>
      <xdr:row>20</xdr:row>
      <xdr:rowOff>5132</xdr:rowOff>
    </xdr:to>
    <xdr:cxnSp macro="">
      <xdr:nvCxnSpPr>
        <xdr:cNvPr id="49" name="直線コネクタ 48"/>
        <xdr:cNvCxnSpPr/>
      </xdr:nvCxnSpPr>
      <xdr:spPr bwMode="auto">
        <a:xfrm flipV="1">
          <a:off x="5651500" y="2106814"/>
          <a:ext cx="0" cy="137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148659</xdr:rowOff>
    </xdr:from>
    <xdr:ext cx="762000" cy="259045"/>
    <xdr:sp macro="" textlink="">
      <xdr:nvSpPr>
        <xdr:cNvPr id="50" name="人口1人当たり決算額の推移最小値テキスト130"/>
        <xdr:cNvSpPr txBox="1"/>
      </xdr:nvSpPr>
      <xdr:spPr>
        <a:xfrm>
          <a:off x="5740400" y="34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5132</xdr:rowOff>
    </xdr:from>
    <xdr:to>
      <xdr:col>30</xdr:col>
      <xdr:colOff>25400</xdr:colOff>
      <xdr:row>20</xdr:row>
      <xdr:rowOff>5132</xdr:rowOff>
    </xdr:to>
    <xdr:cxnSp macro="">
      <xdr:nvCxnSpPr>
        <xdr:cNvPr id="51" name="直線コネクタ 50"/>
        <xdr:cNvCxnSpPr/>
      </xdr:nvCxnSpPr>
      <xdr:spPr bwMode="auto">
        <a:xfrm>
          <a:off x="5562600" y="34817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88166</xdr:rowOff>
    </xdr:from>
    <xdr:ext cx="762000" cy="259045"/>
    <xdr:sp macro="" textlink="">
      <xdr:nvSpPr>
        <xdr:cNvPr id="52" name="人口1人当たり決算額の推移最大値テキスト130"/>
        <xdr:cNvSpPr txBox="1"/>
      </xdr:nvSpPr>
      <xdr:spPr>
        <a:xfrm>
          <a:off x="5740400" y="18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1789</xdr:rowOff>
    </xdr:from>
    <xdr:to>
      <xdr:col>30</xdr:col>
      <xdr:colOff>25400</xdr:colOff>
      <xdr:row>12</xdr:row>
      <xdr:rowOff>1789</xdr:rowOff>
    </xdr:to>
    <xdr:cxnSp macro="">
      <xdr:nvCxnSpPr>
        <xdr:cNvPr id="53" name="直線コネクタ 52"/>
        <xdr:cNvCxnSpPr/>
      </xdr:nvCxnSpPr>
      <xdr:spPr bwMode="auto">
        <a:xfrm>
          <a:off x="5562600" y="2106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169096</xdr:rowOff>
    </xdr:from>
    <xdr:to>
      <xdr:col>29</xdr:col>
      <xdr:colOff>127000</xdr:colOff>
      <xdr:row>14</xdr:row>
      <xdr:rowOff>45852</xdr:rowOff>
    </xdr:to>
    <xdr:cxnSp macro="">
      <xdr:nvCxnSpPr>
        <xdr:cNvPr id="54" name="直線コネクタ 53"/>
        <xdr:cNvCxnSpPr/>
      </xdr:nvCxnSpPr>
      <xdr:spPr bwMode="auto">
        <a:xfrm flipV="1">
          <a:off x="5003800" y="2445571"/>
          <a:ext cx="647700" cy="48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166954</xdr:rowOff>
    </xdr:from>
    <xdr:ext cx="762000" cy="259045"/>
    <xdr:sp macro="" textlink="">
      <xdr:nvSpPr>
        <xdr:cNvPr id="55" name="人口1人当たり決算額の推移平均値テキスト130"/>
        <xdr:cNvSpPr txBox="1"/>
      </xdr:nvSpPr>
      <xdr:spPr>
        <a:xfrm>
          <a:off x="5740400" y="2957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23427</xdr:rowOff>
    </xdr:from>
    <xdr:to>
      <xdr:col>29</xdr:col>
      <xdr:colOff>177800</xdr:colOff>
      <xdr:row>17</xdr:row>
      <xdr:rowOff>125027</xdr:rowOff>
    </xdr:to>
    <xdr:sp macro="" textlink="">
      <xdr:nvSpPr>
        <xdr:cNvPr id="56" name="フローチャート: 判断 55"/>
        <xdr:cNvSpPr/>
      </xdr:nvSpPr>
      <xdr:spPr bwMode="auto">
        <a:xfrm>
          <a:off x="5600700" y="2985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45852</xdr:rowOff>
    </xdr:from>
    <xdr:to>
      <xdr:col>26</xdr:col>
      <xdr:colOff>50800</xdr:colOff>
      <xdr:row>14</xdr:row>
      <xdr:rowOff>87600</xdr:rowOff>
    </xdr:to>
    <xdr:cxnSp macro="">
      <xdr:nvCxnSpPr>
        <xdr:cNvPr id="57" name="直線コネクタ 56"/>
        <xdr:cNvCxnSpPr/>
      </xdr:nvCxnSpPr>
      <xdr:spPr bwMode="auto">
        <a:xfrm flipV="1">
          <a:off x="4305300" y="2493777"/>
          <a:ext cx="698500" cy="41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31056</xdr:rowOff>
    </xdr:from>
    <xdr:to>
      <xdr:col>26</xdr:col>
      <xdr:colOff>101600</xdr:colOff>
      <xdr:row>17</xdr:row>
      <xdr:rowOff>132656</xdr:rowOff>
    </xdr:to>
    <xdr:sp macro="" textlink="">
      <xdr:nvSpPr>
        <xdr:cNvPr id="58" name="フローチャート: 判断 57"/>
        <xdr:cNvSpPr/>
      </xdr:nvSpPr>
      <xdr:spPr bwMode="auto">
        <a:xfrm>
          <a:off x="4953000" y="2993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117433</xdr:rowOff>
    </xdr:from>
    <xdr:ext cx="736600" cy="259045"/>
    <xdr:sp macro="" textlink="">
      <xdr:nvSpPr>
        <xdr:cNvPr id="59" name="テキスト ボックス 58"/>
        <xdr:cNvSpPr txBox="1"/>
      </xdr:nvSpPr>
      <xdr:spPr>
        <a:xfrm>
          <a:off x="4622800" y="3079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87600</xdr:rowOff>
    </xdr:from>
    <xdr:to>
      <xdr:col>22</xdr:col>
      <xdr:colOff>114300</xdr:colOff>
      <xdr:row>14</xdr:row>
      <xdr:rowOff>169439</xdr:rowOff>
    </xdr:to>
    <xdr:cxnSp macro="">
      <xdr:nvCxnSpPr>
        <xdr:cNvPr id="60" name="直線コネクタ 59"/>
        <xdr:cNvCxnSpPr/>
      </xdr:nvCxnSpPr>
      <xdr:spPr bwMode="auto">
        <a:xfrm flipV="1">
          <a:off x="3606800" y="2535525"/>
          <a:ext cx="698500" cy="81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26799</xdr:rowOff>
    </xdr:from>
    <xdr:to>
      <xdr:col>22</xdr:col>
      <xdr:colOff>165100</xdr:colOff>
      <xdr:row>17</xdr:row>
      <xdr:rowOff>128399</xdr:rowOff>
    </xdr:to>
    <xdr:sp macro="" textlink="">
      <xdr:nvSpPr>
        <xdr:cNvPr id="61" name="フローチャート: 判断 60"/>
        <xdr:cNvSpPr/>
      </xdr:nvSpPr>
      <xdr:spPr bwMode="auto">
        <a:xfrm>
          <a:off x="4254500" y="29890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113176</xdr:rowOff>
    </xdr:from>
    <xdr:ext cx="762000" cy="259045"/>
    <xdr:sp macro="" textlink="">
      <xdr:nvSpPr>
        <xdr:cNvPr id="62" name="テキスト ボックス 61"/>
        <xdr:cNvSpPr txBox="1"/>
      </xdr:nvSpPr>
      <xdr:spPr>
        <a:xfrm>
          <a:off x="3924300" y="307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169439</xdr:rowOff>
    </xdr:from>
    <xdr:to>
      <xdr:col>18</xdr:col>
      <xdr:colOff>177800</xdr:colOff>
      <xdr:row>15</xdr:row>
      <xdr:rowOff>2275</xdr:rowOff>
    </xdr:to>
    <xdr:cxnSp macro="">
      <xdr:nvCxnSpPr>
        <xdr:cNvPr id="63" name="直線コネクタ 62"/>
        <xdr:cNvCxnSpPr/>
      </xdr:nvCxnSpPr>
      <xdr:spPr bwMode="auto">
        <a:xfrm flipV="1">
          <a:off x="2908300" y="2617364"/>
          <a:ext cx="698500" cy="4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95164</xdr:rowOff>
    </xdr:from>
    <xdr:to>
      <xdr:col>19</xdr:col>
      <xdr:colOff>38100</xdr:colOff>
      <xdr:row>18</xdr:row>
      <xdr:rowOff>25314</xdr:rowOff>
    </xdr:to>
    <xdr:sp macro="" textlink="">
      <xdr:nvSpPr>
        <xdr:cNvPr id="64" name="フローチャート: 判断 63"/>
        <xdr:cNvSpPr/>
      </xdr:nvSpPr>
      <xdr:spPr bwMode="auto">
        <a:xfrm>
          <a:off x="3556000" y="3057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10091</xdr:rowOff>
    </xdr:from>
    <xdr:ext cx="762000" cy="259045"/>
    <xdr:sp macro="" textlink="">
      <xdr:nvSpPr>
        <xdr:cNvPr id="65" name="テキスト ボックス 64"/>
        <xdr:cNvSpPr txBox="1"/>
      </xdr:nvSpPr>
      <xdr:spPr>
        <a:xfrm>
          <a:off x="3225800" y="314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133540</xdr:rowOff>
    </xdr:from>
    <xdr:to>
      <xdr:col>15</xdr:col>
      <xdr:colOff>101600</xdr:colOff>
      <xdr:row>18</xdr:row>
      <xdr:rowOff>63690</xdr:rowOff>
    </xdr:to>
    <xdr:sp macro="" textlink="">
      <xdr:nvSpPr>
        <xdr:cNvPr id="66" name="フローチャート: 判断 65"/>
        <xdr:cNvSpPr/>
      </xdr:nvSpPr>
      <xdr:spPr bwMode="auto">
        <a:xfrm>
          <a:off x="2857500" y="3095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48467</xdr:rowOff>
    </xdr:from>
    <xdr:ext cx="762000" cy="259045"/>
    <xdr:sp macro="" textlink="">
      <xdr:nvSpPr>
        <xdr:cNvPr id="67" name="テキスト ボックス 66"/>
        <xdr:cNvSpPr txBox="1"/>
      </xdr:nvSpPr>
      <xdr:spPr>
        <a:xfrm>
          <a:off x="2527300" y="318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118296</xdr:rowOff>
    </xdr:from>
    <xdr:to>
      <xdr:col>29</xdr:col>
      <xdr:colOff>177800</xdr:colOff>
      <xdr:row>14</xdr:row>
      <xdr:rowOff>48446</xdr:rowOff>
    </xdr:to>
    <xdr:sp macro="" textlink="">
      <xdr:nvSpPr>
        <xdr:cNvPr id="73" name="楕円 72"/>
        <xdr:cNvSpPr/>
      </xdr:nvSpPr>
      <xdr:spPr bwMode="auto">
        <a:xfrm>
          <a:off x="5600700" y="2394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134823</xdr:rowOff>
    </xdr:from>
    <xdr:ext cx="762000" cy="259045"/>
    <xdr:sp macro="" textlink="">
      <xdr:nvSpPr>
        <xdr:cNvPr id="74" name="人口1人当たり決算額の推移該当値テキスト130"/>
        <xdr:cNvSpPr txBox="1"/>
      </xdr:nvSpPr>
      <xdr:spPr>
        <a:xfrm>
          <a:off x="5740400" y="223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166502</xdr:rowOff>
    </xdr:from>
    <xdr:to>
      <xdr:col>26</xdr:col>
      <xdr:colOff>101600</xdr:colOff>
      <xdr:row>14</xdr:row>
      <xdr:rowOff>96652</xdr:rowOff>
    </xdr:to>
    <xdr:sp macro="" textlink="">
      <xdr:nvSpPr>
        <xdr:cNvPr id="75" name="楕円 74"/>
        <xdr:cNvSpPr/>
      </xdr:nvSpPr>
      <xdr:spPr bwMode="auto">
        <a:xfrm>
          <a:off x="4953000" y="2442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106829</xdr:rowOff>
    </xdr:from>
    <xdr:ext cx="736600" cy="259045"/>
    <xdr:sp macro="" textlink="">
      <xdr:nvSpPr>
        <xdr:cNvPr id="76" name="テキスト ボックス 75"/>
        <xdr:cNvSpPr txBox="1"/>
      </xdr:nvSpPr>
      <xdr:spPr>
        <a:xfrm>
          <a:off x="4622800" y="2211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36800</xdr:rowOff>
    </xdr:from>
    <xdr:to>
      <xdr:col>22</xdr:col>
      <xdr:colOff>165100</xdr:colOff>
      <xdr:row>14</xdr:row>
      <xdr:rowOff>138400</xdr:rowOff>
    </xdr:to>
    <xdr:sp macro="" textlink="">
      <xdr:nvSpPr>
        <xdr:cNvPr id="77" name="楕円 76"/>
        <xdr:cNvSpPr/>
      </xdr:nvSpPr>
      <xdr:spPr bwMode="auto">
        <a:xfrm>
          <a:off x="4254500" y="2484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148577</xdr:rowOff>
    </xdr:from>
    <xdr:ext cx="762000" cy="259045"/>
    <xdr:sp macro="" textlink="">
      <xdr:nvSpPr>
        <xdr:cNvPr id="78" name="テキスト ボックス 77"/>
        <xdr:cNvSpPr txBox="1"/>
      </xdr:nvSpPr>
      <xdr:spPr>
        <a:xfrm>
          <a:off x="3924300" y="225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118639</xdr:rowOff>
    </xdr:from>
    <xdr:to>
      <xdr:col>19</xdr:col>
      <xdr:colOff>38100</xdr:colOff>
      <xdr:row>15</xdr:row>
      <xdr:rowOff>48789</xdr:rowOff>
    </xdr:to>
    <xdr:sp macro="" textlink="">
      <xdr:nvSpPr>
        <xdr:cNvPr id="79" name="楕円 78"/>
        <xdr:cNvSpPr/>
      </xdr:nvSpPr>
      <xdr:spPr bwMode="auto">
        <a:xfrm>
          <a:off x="3556000" y="2566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58966</xdr:rowOff>
    </xdr:from>
    <xdr:ext cx="762000" cy="259045"/>
    <xdr:sp macro="" textlink="">
      <xdr:nvSpPr>
        <xdr:cNvPr id="80" name="テキスト ボックス 79"/>
        <xdr:cNvSpPr txBox="1"/>
      </xdr:nvSpPr>
      <xdr:spPr>
        <a:xfrm>
          <a:off x="3225800" y="233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122925</xdr:rowOff>
    </xdr:from>
    <xdr:to>
      <xdr:col>15</xdr:col>
      <xdr:colOff>101600</xdr:colOff>
      <xdr:row>15</xdr:row>
      <xdr:rowOff>53075</xdr:rowOff>
    </xdr:to>
    <xdr:sp macro="" textlink="">
      <xdr:nvSpPr>
        <xdr:cNvPr id="81" name="楕円 80"/>
        <xdr:cNvSpPr/>
      </xdr:nvSpPr>
      <xdr:spPr bwMode="auto">
        <a:xfrm>
          <a:off x="2857500" y="2570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63252</xdr:rowOff>
    </xdr:from>
    <xdr:ext cx="762000" cy="259045"/>
    <xdr:sp macro="" textlink="">
      <xdr:nvSpPr>
        <xdr:cNvPr id="82" name="テキスト ボックス 81"/>
        <xdr:cNvSpPr txBox="1"/>
      </xdr:nvSpPr>
      <xdr:spPr>
        <a:xfrm>
          <a:off x="2527300" y="233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266857</xdr:rowOff>
    </xdr:from>
    <xdr:to>
      <xdr:col>29</xdr:col>
      <xdr:colOff>127000</xdr:colOff>
      <xdr:row>38</xdr:row>
      <xdr:rowOff>106769</xdr:rowOff>
    </xdr:to>
    <xdr:cxnSp macro="">
      <xdr:nvCxnSpPr>
        <xdr:cNvPr id="109" name="直線コネクタ 108"/>
        <xdr:cNvCxnSpPr/>
      </xdr:nvCxnSpPr>
      <xdr:spPr bwMode="auto">
        <a:xfrm flipV="1">
          <a:off x="5651500" y="6191407"/>
          <a:ext cx="0" cy="13829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78846</xdr:rowOff>
    </xdr:from>
    <xdr:ext cx="762000" cy="259045"/>
    <xdr:sp macro="" textlink="">
      <xdr:nvSpPr>
        <xdr:cNvPr id="110" name="人口1人当たり決算額の推移最小値テキスト445"/>
        <xdr:cNvSpPr txBox="1"/>
      </xdr:nvSpPr>
      <xdr:spPr>
        <a:xfrm>
          <a:off x="5740400" y="754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106769</xdr:rowOff>
    </xdr:from>
    <xdr:to>
      <xdr:col>30</xdr:col>
      <xdr:colOff>25400</xdr:colOff>
      <xdr:row>38</xdr:row>
      <xdr:rowOff>106769</xdr:rowOff>
    </xdr:to>
    <xdr:cxnSp macro="">
      <xdr:nvCxnSpPr>
        <xdr:cNvPr id="111" name="直線コネクタ 110"/>
        <xdr:cNvCxnSpPr/>
      </xdr:nvCxnSpPr>
      <xdr:spPr bwMode="auto">
        <a:xfrm>
          <a:off x="5562600" y="7574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10334</xdr:rowOff>
    </xdr:from>
    <xdr:ext cx="762000" cy="259045"/>
    <xdr:sp macro="" textlink="">
      <xdr:nvSpPr>
        <xdr:cNvPr id="112" name="人口1人当たり決算額の推移最大値テキスト445"/>
        <xdr:cNvSpPr txBox="1"/>
      </xdr:nvSpPr>
      <xdr:spPr>
        <a:xfrm>
          <a:off x="5740400" y="59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266857</xdr:rowOff>
    </xdr:from>
    <xdr:to>
      <xdr:col>30</xdr:col>
      <xdr:colOff>25400</xdr:colOff>
      <xdr:row>33</xdr:row>
      <xdr:rowOff>266857</xdr:rowOff>
    </xdr:to>
    <xdr:cxnSp macro="">
      <xdr:nvCxnSpPr>
        <xdr:cNvPr id="113" name="直線コネクタ 112"/>
        <xdr:cNvCxnSpPr/>
      </xdr:nvCxnSpPr>
      <xdr:spPr bwMode="auto">
        <a:xfrm>
          <a:off x="5562600" y="6191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47607</xdr:rowOff>
    </xdr:from>
    <xdr:to>
      <xdr:col>29</xdr:col>
      <xdr:colOff>127000</xdr:colOff>
      <xdr:row>35</xdr:row>
      <xdr:rowOff>145288</xdr:rowOff>
    </xdr:to>
    <xdr:cxnSp macro="">
      <xdr:nvCxnSpPr>
        <xdr:cNvPr id="114" name="直線コネクタ 113"/>
        <xdr:cNvCxnSpPr/>
      </xdr:nvCxnSpPr>
      <xdr:spPr bwMode="auto">
        <a:xfrm>
          <a:off x="5003800" y="6657957"/>
          <a:ext cx="647700" cy="97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268647</xdr:rowOff>
    </xdr:from>
    <xdr:ext cx="762000" cy="259045"/>
    <xdr:sp macro="" textlink="">
      <xdr:nvSpPr>
        <xdr:cNvPr id="115" name="人口1人当たり決算額の推移平均値テキスト445"/>
        <xdr:cNvSpPr txBox="1"/>
      </xdr:nvSpPr>
      <xdr:spPr>
        <a:xfrm>
          <a:off x="5740400" y="687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296570</xdr:rowOff>
    </xdr:from>
    <xdr:to>
      <xdr:col>29</xdr:col>
      <xdr:colOff>177800</xdr:colOff>
      <xdr:row>36</xdr:row>
      <xdr:rowOff>55270</xdr:rowOff>
    </xdr:to>
    <xdr:sp macro="" textlink="">
      <xdr:nvSpPr>
        <xdr:cNvPr id="116" name="フローチャート: 判断 115"/>
        <xdr:cNvSpPr/>
      </xdr:nvSpPr>
      <xdr:spPr bwMode="auto">
        <a:xfrm>
          <a:off x="56007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47607</xdr:rowOff>
    </xdr:from>
    <xdr:to>
      <xdr:col>26</xdr:col>
      <xdr:colOff>50800</xdr:colOff>
      <xdr:row>35</xdr:row>
      <xdr:rowOff>130658</xdr:rowOff>
    </xdr:to>
    <xdr:cxnSp macro="">
      <xdr:nvCxnSpPr>
        <xdr:cNvPr id="117" name="直線コネクタ 116"/>
        <xdr:cNvCxnSpPr/>
      </xdr:nvCxnSpPr>
      <xdr:spPr bwMode="auto">
        <a:xfrm flipV="1">
          <a:off x="4305300" y="6657957"/>
          <a:ext cx="698500" cy="83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268544</xdr:rowOff>
    </xdr:from>
    <xdr:to>
      <xdr:col>26</xdr:col>
      <xdr:colOff>101600</xdr:colOff>
      <xdr:row>36</xdr:row>
      <xdr:rowOff>27244</xdr:rowOff>
    </xdr:to>
    <xdr:sp macro="" textlink="">
      <xdr:nvSpPr>
        <xdr:cNvPr id="118" name="フローチャート: 判断 117"/>
        <xdr:cNvSpPr/>
      </xdr:nvSpPr>
      <xdr:spPr bwMode="auto">
        <a:xfrm>
          <a:off x="49530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12021</xdr:rowOff>
    </xdr:from>
    <xdr:ext cx="736600" cy="259045"/>
    <xdr:sp macro="" textlink="">
      <xdr:nvSpPr>
        <xdr:cNvPr id="119" name="テキスト ボックス 118"/>
        <xdr:cNvSpPr txBox="1"/>
      </xdr:nvSpPr>
      <xdr:spPr>
        <a:xfrm>
          <a:off x="4622800" y="696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130658</xdr:rowOff>
    </xdr:from>
    <xdr:to>
      <xdr:col>22</xdr:col>
      <xdr:colOff>114300</xdr:colOff>
      <xdr:row>35</xdr:row>
      <xdr:rowOff>171783</xdr:rowOff>
    </xdr:to>
    <xdr:cxnSp macro="">
      <xdr:nvCxnSpPr>
        <xdr:cNvPr id="120" name="直線コネクタ 119"/>
        <xdr:cNvCxnSpPr/>
      </xdr:nvCxnSpPr>
      <xdr:spPr bwMode="auto">
        <a:xfrm flipV="1">
          <a:off x="3606800" y="6741008"/>
          <a:ext cx="698500" cy="41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265938</xdr:rowOff>
    </xdr:from>
    <xdr:to>
      <xdr:col>22</xdr:col>
      <xdr:colOff>165100</xdr:colOff>
      <xdr:row>36</xdr:row>
      <xdr:rowOff>24638</xdr:rowOff>
    </xdr:to>
    <xdr:sp macro="" textlink="">
      <xdr:nvSpPr>
        <xdr:cNvPr id="121" name="フローチャート: 判断 120"/>
        <xdr:cNvSpPr/>
      </xdr:nvSpPr>
      <xdr:spPr bwMode="auto">
        <a:xfrm>
          <a:off x="42545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9415</xdr:rowOff>
    </xdr:from>
    <xdr:ext cx="762000" cy="259045"/>
    <xdr:sp macro="" textlink="">
      <xdr:nvSpPr>
        <xdr:cNvPr id="122" name="テキスト ボックス 121"/>
        <xdr:cNvSpPr txBox="1"/>
      </xdr:nvSpPr>
      <xdr:spPr>
        <a:xfrm>
          <a:off x="39243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103271</xdr:rowOff>
    </xdr:from>
    <xdr:to>
      <xdr:col>18</xdr:col>
      <xdr:colOff>177800</xdr:colOff>
      <xdr:row>35</xdr:row>
      <xdr:rowOff>171783</xdr:rowOff>
    </xdr:to>
    <xdr:cxnSp macro="">
      <xdr:nvCxnSpPr>
        <xdr:cNvPr id="123" name="直線コネクタ 122"/>
        <xdr:cNvCxnSpPr/>
      </xdr:nvCxnSpPr>
      <xdr:spPr bwMode="auto">
        <a:xfrm>
          <a:off x="2908300" y="6713621"/>
          <a:ext cx="698500" cy="68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274122</xdr:rowOff>
    </xdr:from>
    <xdr:to>
      <xdr:col>19</xdr:col>
      <xdr:colOff>38100</xdr:colOff>
      <xdr:row>36</xdr:row>
      <xdr:rowOff>32822</xdr:rowOff>
    </xdr:to>
    <xdr:sp macro="" textlink="">
      <xdr:nvSpPr>
        <xdr:cNvPr id="124" name="フローチャート: 判断 123"/>
        <xdr:cNvSpPr/>
      </xdr:nvSpPr>
      <xdr:spPr bwMode="auto">
        <a:xfrm>
          <a:off x="3556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17599</xdr:rowOff>
    </xdr:from>
    <xdr:ext cx="762000" cy="259045"/>
    <xdr:sp macro="" textlink="">
      <xdr:nvSpPr>
        <xdr:cNvPr id="125" name="テキスト ボックス 124"/>
        <xdr:cNvSpPr txBox="1"/>
      </xdr:nvSpPr>
      <xdr:spPr>
        <a:xfrm>
          <a:off x="3225800" y="69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10454</xdr:rowOff>
    </xdr:from>
    <xdr:to>
      <xdr:col>15</xdr:col>
      <xdr:colOff>101600</xdr:colOff>
      <xdr:row>36</xdr:row>
      <xdr:rowOff>112054</xdr:rowOff>
    </xdr:to>
    <xdr:sp macro="" textlink="">
      <xdr:nvSpPr>
        <xdr:cNvPr id="126" name="フローチャート: 判断 125"/>
        <xdr:cNvSpPr/>
      </xdr:nvSpPr>
      <xdr:spPr bwMode="auto">
        <a:xfrm>
          <a:off x="2857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96831</xdr:rowOff>
    </xdr:from>
    <xdr:ext cx="762000" cy="259045"/>
    <xdr:sp macro="" textlink="">
      <xdr:nvSpPr>
        <xdr:cNvPr id="127" name="テキスト ボックス 126"/>
        <xdr:cNvSpPr txBox="1"/>
      </xdr:nvSpPr>
      <xdr:spPr>
        <a:xfrm>
          <a:off x="2527300" y="70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94488</xdr:rowOff>
    </xdr:from>
    <xdr:to>
      <xdr:col>29</xdr:col>
      <xdr:colOff>177800</xdr:colOff>
      <xdr:row>35</xdr:row>
      <xdr:rowOff>196088</xdr:rowOff>
    </xdr:to>
    <xdr:sp macro="" textlink="">
      <xdr:nvSpPr>
        <xdr:cNvPr id="133" name="楕円 132"/>
        <xdr:cNvSpPr/>
      </xdr:nvSpPr>
      <xdr:spPr bwMode="auto">
        <a:xfrm>
          <a:off x="5600700" y="6704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282465</xdr:rowOff>
    </xdr:from>
    <xdr:ext cx="762000" cy="259045"/>
    <xdr:sp macro="" textlink="">
      <xdr:nvSpPr>
        <xdr:cNvPr id="134" name="人口1人当たり決算額の推移該当値テキスト445"/>
        <xdr:cNvSpPr txBox="1"/>
      </xdr:nvSpPr>
      <xdr:spPr>
        <a:xfrm>
          <a:off x="5740400" y="65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339707</xdr:rowOff>
    </xdr:from>
    <xdr:to>
      <xdr:col>26</xdr:col>
      <xdr:colOff>101600</xdr:colOff>
      <xdr:row>35</xdr:row>
      <xdr:rowOff>98407</xdr:rowOff>
    </xdr:to>
    <xdr:sp macro="" textlink="">
      <xdr:nvSpPr>
        <xdr:cNvPr id="135" name="楕円 134"/>
        <xdr:cNvSpPr/>
      </xdr:nvSpPr>
      <xdr:spPr bwMode="auto">
        <a:xfrm>
          <a:off x="4953000" y="6607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108584</xdr:rowOff>
    </xdr:from>
    <xdr:ext cx="736600" cy="259045"/>
    <xdr:sp macro="" textlink="">
      <xdr:nvSpPr>
        <xdr:cNvPr id="136" name="テキスト ボックス 135"/>
        <xdr:cNvSpPr txBox="1"/>
      </xdr:nvSpPr>
      <xdr:spPr>
        <a:xfrm>
          <a:off x="4622800" y="637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79858</xdr:rowOff>
    </xdr:from>
    <xdr:to>
      <xdr:col>22</xdr:col>
      <xdr:colOff>165100</xdr:colOff>
      <xdr:row>35</xdr:row>
      <xdr:rowOff>181458</xdr:rowOff>
    </xdr:to>
    <xdr:sp macro="" textlink="">
      <xdr:nvSpPr>
        <xdr:cNvPr id="137" name="楕円 136"/>
        <xdr:cNvSpPr/>
      </xdr:nvSpPr>
      <xdr:spPr bwMode="auto">
        <a:xfrm>
          <a:off x="4254500" y="6690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191635</xdr:rowOff>
    </xdr:from>
    <xdr:ext cx="762000" cy="259045"/>
    <xdr:sp macro="" textlink="">
      <xdr:nvSpPr>
        <xdr:cNvPr id="138" name="テキスト ボックス 137"/>
        <xdr:cNvSpPr txBox="1"/>
      </xdr:nvSpPr>
      <xdr:spPr>
        <a:xfrm>
          <a:off x="3924300" y="64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120983</xdr:rowOff>
    </xdr:from>
    <xdr:to>
      <xdr:col>19</xdr:col>
      <xdr:colOff>38100</xdr:colOff>
      <xdr:row>35</xdr:row>
      <xdr:rowOff>222583</xdr:rowOff>
    </xdr:to>
    <xdr:sp macro="" textlink="">
      <xdr:nvSpPr>
        <xdr:cNvPr id="139" name="楕円 138"/>
        <xdr:cNvSpPr/>
      </xdr:nvSpPr>
      <xdr:spPr bwMode="auto">
        <a:xfrm>
          <a:off x="3556000" y="6731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232760</xdr:rowOff>
    </xdr:from>
    <xdr:ext cx="762000" cy="259045"/>
    <xdr:sp macro="" textlink="">
      <xdr:nvSpPr>
        <xdr:cNvPr id="140" name="テキスト ボックス 139"/>
        <xdr:cNvSpPr txBox="1"/>
      </xdr:nvSpPr>
      <xdr:spPr>
        <a:xfrm>
          <a:off x="3225800" y="650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52471</xdr:rowOff>
    </xdr:from>
    <xdr:to>
      <xdr:col>15</xdr:col>
      <xdr:colOff>101600</xdr:colOff>
      <xdr:row>35</xdr:row>
      <xdr:rowOff>154071</xdr:rowOff>
    </xdr:to>
    <xdr:sp macro="" textlink="">
      <xdr:nvSpPr>
        <xdr:cNvPr id="141" name="楕円 140"/>
        <xdr:cNvSpPr/>
      </xdr:nvSpPr>
      <xdr:spPr bwMode="auto">
        <a:xfrm>
          <a:off x="2857500" y="6662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164248</xdr:rowOff>
    </xdr:from>
    <xdr:ext cx="762000" cy="259045"/>
    <xdr:sp macro="" textlink="">
      <xdr:nvSpPr>
        <xdr:cNvPr id="142" name="テキスト ボックス 141"/>
        <xdr:cNvSpPr txBox="1"/>
      </xdr:nvSpPr>
      <xdr:spPr>
        <a:xfrm>
          <a:off x="2527300" y="643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17,343
17,211
368.77
13,990,665
13,619,775
350,940
8,255,965
19,099,029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133969</xdr:rowOff>
    </xdr:from>
    <xdr:to>
      <xdr:col>24</xdr:col>
      <xdr:colOff>62865</xdr:colOff>
      <xdr:row>38</xdr:row>
      <xdr:rowOff>35099</xdr:rowOff>
    </xdr:to>
    <xdr:cxnSp macro="">
      <xdr:nvCxnSpPr>
        <xdr:cNvPr id="58" name="直線コネクタ 57"/>
        <xdr:cNvCxnSpPr/>
      </xdr:nvCxnSpPr>
      <xdr:spPr>
        <a:xfrm flipV="1">
          <a:off x="4633595" y="5106019"/>
          <a:ext cx="1270" cy="144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38926</xdr:rowOff>
    </xdr:from>
    <xdr:ext cx="534377" cy="259045"/>
    <xdr:sp macro="" textlink="">
      <xdr:nvSpPr>
        <xdr:cNvPr id="59" name="人件費最小値テキスト"/>
        <xdr:cNvSpPr txBox="1"/>
      </xdr:nvSpPr>
      <xdr:spPr>
        <a:xfrm>
          <a:off x="4686300" y="65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35099</xdr:rowOff>
    </xdr:from>
    <xdr:to>
      <xdr:col>24</xdr:col>
      <xdr:colOff>152400</xdr:colOff>
      <xdr:row>38</xdr:row>
      <xdr:rowOff>35099</xdr:rowOff>
    </xdr:to>
    <xdr:cxnSp macro="">
      <xdr:nvCxnSpPr>
        <xdr:cNvPr id="60" name="直線コネクタ 59"/>
        <xdr:cNvCxnSpPr/>
      </xdr:nvCxnSpPr>
      <xdr:spPr>
        <a:xfrm>
          <a:off x="4546600" y="6550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80646</xdr:rowOff>
    </xdr:from>
    <xdr:ext cx="599010" cy="259045"/>
    <xdr:sp macro="" textlink="">
      <xdr:nvSpPr>
        <xdr:cNvPr id="61" name="人件費最大値テキスト"/>
        <xdr:cNvSpPr txBox="1"/>
      </xdr:nvSpPr>
      <xdr:spPr>
        <a:xfrm>
          <a:off x="4686300" y="48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133969</xdr:rowOff>
    </xdr:from>
    <xdr:to>
      <xdr:col>24</xdr:col>
      <xdr:colOff>152400</xdr:colOff>
      <xdr:row>29</xdr:row>
      <xdr:rowOff>133969</xdr:rowOff>
    </xdr:to>
    <xdr:cxnSp macro="">
      <xdr:nvCxnSpPr>
        <xdr:cNvPr id="62" name="直線コネクタ 61"/>
        <xdr:cNvCxnSpPr/>
      </xdr:nvCxnSpPr>
      <xdr:spPr>
        <a:xfrm>
          <a:off x="4546600" y="510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17513</xdr:rowOff>
    </xdr:from>
    <xdr:to>
      <xdr:col>24</xdr:col>
      <xdr:colOff>63500</xdr:colOff>
      <xdr:row>33</xdr:row>
      <xdr:rowOff>70385</xdr:rowOff>
    </xdr:to>
    <xdr:cxnSp macro="">
      <xdr:nvCxnSpPr>
        <xdr:cNvPr id="63" name="直線コネクタ 62"/>
        <xdr:cNvCxnSpPr/>
      </xdr:nvCxnSpPr>
      <xdr:spPr>
        <a:xfrm flipV="1">
          <a:off x="3797300" y="5675363"/>
          <a:ext cx="838200" cy="5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10618</xdr:rowOff>
    </xdr:from>
    <xdr:ext cx="534377" cy="259045"/>
    <xdr:sp macro="" textlink="">
      <xdr:nvSpPr>
        <xdr:cNvPr id="64" name="人件費平均値テキスト"/>
        <xdr:cNvSpPr txBox="1"/>
      </xdr:nvSpPr>
      <xdr:spPr>
        <a:xfrm>
          <a:off x="4686300" y="6011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32191</xdr:rowOff>
    </xdr:from>
    <xdr:to>
      <xdr:col>24</xdr:col>
      <xdr:colOff>114300</xdr:colOff>
      <xdr:row>35</xdr:row>
      <xdr:rowOff>133791</xdr:rowOff>
    </xdr:to>
    <xdr:sp macro="" textlink="">
      <xdr:nvSpPr>
        <xdr:cNvPr id="65" name="フローチャート: 判断 64"/>
        <xdr:cNvSpPr/>
      </xdr:nvSpPr>
      <xdr:spPr>
        <a:xfrm>
          <a:off x="4584700" y="603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70385</xdr:rowOff>
    </xdr:from>
    <xdr:to>
      <xdr:col>19</xdr:col>
      <xdr:colOff>177800</xdr:colOff>
      <xdr:row>33</xdr:row>
      <xdr:rowOff>89849</xdr:rowOff>
    </xdr:to>
    <xdr:cxnSp macro="">
      <xdr:nvCxnSpPr>
        <xdr:cNvPr id="66" name="直線コネクタ 65"/>
        <xdr:cNvCxnSpPr/>
      </xdr:nvCxnSpPr>
      <xdr:spPr>
        <a:xfrm flipV="1">
          <a:off x="2908300" y="5728235"/>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50267</xdr:rowOff>
    </xdr:from>
    <xdr:to>
      <xdr:col>20</xdr:col>
      <xdr:colOff>38100</xdr:colOff>
      <xdr:row>35</xdr:row>
      <xdr:rowOff>151867</xdr:rowOff>
    </xdr:to>
    <xdr:sp macro="" textlink="">
      <xdr:nvSpPr>
        <xdr:cNvPr id="67" name="フローチャート: 判断 66"/>
        <xdr:cNvSpPr/>
      </xdr:nvSpPr>
      <xdr:spPr>
        <a:xfrm>
          <a:off x="37465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142994</xdr:rowOff>
    </xdr:from>
    <xdr:ext cx="534377" cy="259045"/>
    <xdr:sp macro="" textlink="">
      <xdr:nvSpPr>
        <xdr:cNvPr id="68" name="テキスト ボックス 67"/>
        <xdr:cNvSpPr txBox="1"/>
      </xdr:nvSpPr>
      <xdr:spPr>
        <a:xfrm>
          <a:off x="3530111" y="614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89849</xdr:rowOff>
    </xdr:from>
    <xdr:to>
      <xdr:col>15</xdr:col>
      <xdr:colOff>50800</xdr:colOff>
      <xdr:row>34</xdr:row>
      <xdr:rowOff>3536</xdr:rowOff>
    </xdr:to>
    <xdr:cxnSp macro="">
      <xdr:nvCxnSpPr>
        <xdr:cNvPr id="69" name="直線コネクタ 68"/>
        <xdr:cNvCxnSpPr/>
      </xdr:nvCxnSpPr>
      <xdr:spPr>
        <a:xfrm flipV="1">
          <a:off x="2019300" y="5747699"/>
          <a:ext cx="889000" cy="8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60407</xdr:rowOff>
    </xdr:from>
    <xdr:to>
      <xdr:col>15</xdr:col>
      <xdr:colOff>101600</xdr:colOff>
      <xdr:row>35</xdr:row>
      <xdr:rowOff>162007</xdr:rowOff>
    </xdr:to>
    <xdr:sp macro="" textlink="">
      <xdr:nvSpPr>
        <xdr:cNvPr id="70" name="フローチャート: 判断 69"/>
        <xdr:cNvSpPr/>
      </xdr:nvSpPr>
      <xdr:spPr>
        <a:xfrm>
          <a:off x="2857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153134</xdr:rowOff>
    </xdr:from>
    <xdr:ext cx="534377" cy="259045"/>
    <xdr:sp macro="" textlink="">
      <xdr:nvSpPr>
        <xdr:cNvPr id="71" name="テキスト ボックス 70"/>
        <xdr:cNvSpPr txBox="1"/>
      </xdr:nvSpPr>
      <xdr:spPr>
        <a:xfrm>
          <a:off x="2641111" y="61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158674</xdr:rowOff>
    </xdr:from>
    <xdr:to>
      <xdr:col>10</xdr:col>
      <xdr:colOff>114300</xdr:colOff>
      <xdr:row>34</xdr:row>
      <xdr:rowOff>3536</xdr:rowOff>
    </xdr:to>
    <xdr:cxnSp macro="">
      <xdr:nvCxnSpPr>
        <xdr:cNvPr id="72" name="直線コネクタ 71"/>
        <xdr:cNvCxnSpPr/>
      </xdr:nvCxnSpPr>
      <xdr:spPr>
        <a:xfrm>
          <a:off x="1130300" y="5816524"/>
          <a:ext cx="889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83528</xdr:rowOff>
    </xdr:from>
    <xdr:to>
      <xdr:col>10</xdr:col>
      <xdr:colOff>165100</xdr:colOff>
      <xdr:row>36</xdr:row>
      <xdr:rowOff>13678</xdr:rowOff>
    </xdr:to>
    <xdr:sp macro="" textlink="">
      <xdr:nvSpPr>
        <xdr:cNvPr id="73" name="フローチャート: 判断 72"/>
        <xdr:cNvSpPr/>
      </xdr:nvSpPr>
      <xdr:spPr>
        <a:xfrm>
          <a:off x="1968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4805</xdr:rowOff>
    </xdr:from>
    <xdr:ext cx="534377" cy="259045"/>
    <xdr:sp macro="" textlink="">
      <xdr:nvSpPr>
        <xdr:cNvPr id="74" name="テキスト ボックス 73"/>
        <xdr:cNvSpPr txBox="1"/>
      </xdr:nvSpPr>
      <xdr:spPr>
        <a:xfrm>
          <a:off x="1752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125525</xdr:rowOff>
    </xdr:from>
    <xdr:to>
      <xdr:col>6</xdr:col>
      <xdr:colOff>38100</xdr:colOff>
      <xdr:row>36</xdr:row>
      <xdr:rowOff>55675</xdr:rowOff>
    </xdr:to>
    <xdr:sp macro="" textlink="">
      <xdr:nvSpPr>
        <xdr:cNvPr id="75" name="フローチャート: 判断 74"/>
        <xdr:cNvSpPr/>
      </xdr:nvSpPr>
      <xdr:spPr>
        <a:xfrm>
          <a:off x="1079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46802</xdr:rowOff>
    </xdr:from>
    <xdr:ext cx="534377" cy="259045"/>
    <xdr:sp macro="" textlink="">
      <xdr:nvSpPr>
        <xdr:cNvPr id="76" name="テキスト ボックス 75"/>
        <xdr:cNvSpPr txBox="1"/>
      </xdr:nvSpPr>
      <xdr:spPr>
        <a:xfrm>
          <a:off x="863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138163</xdr:rowOff>
    </xdr:from>
    <xdr:to>
      <xdr:col>24</xdr:col>
      <xdr:colOff>114300</xdr:colOff>
      <xdr:row>33</xdr:row>
      <xdr:rowOff>68313</xdr:rowOff>
    </xdr:to>
    <xdr:sp macro="" textlink="">
      <xdr:nvSpPr>
        <xdr:cNvPr id="82" name="楕円 81"/>
        <xdr:cNvSpPr/>
      </xdr:nvSpPr>
      <xdr:spPr>
        <a:xfrm>
          <a:off x="4584700" y="562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161040</xdr:rowOff>
    </xdr:from>
    <xdr:ext cx="599010" cy="259045"/>
    <xdr:sp macro="" textlink="">
      <xdr:nvSpPr>
        <xdr:cNvPr id="83" name="人件費該当値テキスト"/>
        <xdr:cNvSpPr txBox="1"/>
      </xdr:nvSpPr>
      <xdr:spPr>
        <a:xfrm>
          <a:off x="4686300" y="547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19585</xdr:rowOff>
    </xdr:from>
    <xdr:to>
      <xdr:col>20</xdr:col>
      <xdr:colOff>38100</xdr:colOff>
      <xdr:row>33</xdr:row>
      <xdr:rowOff>121185</xdr:rowOff>
    </xdr:to>
    <xdr:sp macro="" textlink="">
      <xdr:nvSpPr>
        <xdr:cNvPr id="84" name="楕円 83"/>
        <xdr:cNvSpPr/>
      </xdr:nvSpPr>
      <xdr:spPr>
        <a:xfrm>
          <a:off x="3746500" y="567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137712</xdr:rowOff>
    </xdr:from>
    <xdr:ext cx="599010" cy="259045"/>
    <xdr:sp macro="" textlink="">
      <xdr:nvSpPr>
        <xdr:cNvPr id="85" name="テキスト ボックス 84"/>
        <xdr:cNvSpPr txBox="1"/>
      </xdr:nvSpPr>
      <xdr:spPr>
        <a:xfrm>
          <a:off x="3497795" y="545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39049</xdr:rowOff>
    </xdr:from>
    <xdr:to>
      <xdr:col>15</xdr:col>
      <xdr:colOff>101600</xdr:colOff>
      <xdr:row>33</xdr:row>
      <xdr:rowOff>140649</xdr:rowOff>
    </xdr:to>
    <xdr:sp macro="" textlink="">
      <xdr:nvSpPr>
        <xdr:cNvPr id="86" name="楕円 85"/>
        <xdr:cNvSpPr/>
      </xdr:nvSpPr>
      <xdr:spPr>
        <a:xfrm>
          <a:off x="2857500" y="569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157176</xdr:rowOff>
    </xdr:from>
    <xdr:ext cx="599010" cy="259045"/>
    <xdr:sp macro="" textlink="">
      <xdr:nvSpPr>
        <xdr:cNvPr id="87" name="テキスト ボックス 86"/>
        <xdr:cNvSpPr txBox="1"/>
      </xdr:nvSpPr>
      <xdr:spPr>
        <a:xfrm>
          <a:off x="2608795" y="54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124186</xdr:rowOff>
    </xdr:from>
    <xdr:to>
      <xdr:col>10</xdr:col>
      <xdr:colOff>165100</xdr:colOff>
      <xdr:row>34</xdr:row>
      <xdr:rowOff>54336</xdr:rowOff>
    </xdr:to>
    <xdr:sp macro="" textlink="">
      <xdr:nvSpPr>
        <xdr:cNvPr id="88" name="楕円 87"/>
        <xdr:cNvSpPr/>
      </xdr:nvSpPr>
      <xdr:spPr>
        <a:xfrm>
          <a:off x="1968500" y="578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70863</xdr:rowOff>
    </xdr:from>
    <xdr:ext cx="534377" cy="259045"/>
    <xdr:sp macro="" textlink="">
      <xdr:nvSpPr>
        <xdr:cNvPr id="89" name="テキスト ボックス 88"/>
        <xdr:cNvSpPr txBox="1"/>
      </xdr:nvSpPr>
      <xdr:spPr>
        <a:xfrm>
          <a:off x="1752111" y="555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107874</xdr:rowOff>
    </xdr:from>
    <xdr:to>
      <xdr:col>6</xdr:col>
      <xdr:colOff>38100</xdr:colOff>
      <xdr:row>34</xdr:row>
      <xdr:rowOff>38024</xdr:rowOff>
    </xdr:to>
    <xdr:sp macro="" textlink="">
      <xdr:nvSpPr>
        <xdr:cNvPr id="90" name="楕円 89"/>
        <xdr:cNvSpPr/>
      </xdr:nvSpPr>
      <xdr:spPr>
        <a:xfrm>
          <a:off x="1079500" y="576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54551</xdr:rowOff>
    </xdr:from>
    <xdr:ext cx="534377" cy="259045"/>
    <xdr:sp macro="" textlink="">
      <xdr:nvSpPr>
        <xdr:cNvPr id="91" name="テキスト ボックス 90"/>
        <xdr:cNvSpPr txBox="1"/>
      </xdr:nvSpPr>
      <xdr:spPr>
        <a:xfrm>
          <a:off x="863111" y="554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147031</xdr:rowOff>
    </xdr:from>
    <xdr:to>
      <xdr:col>24</xdr:col>
      <xdr:colOff>62865</xdr:colOff>
      <xdr:row>60</xdr:row>
      <xdr:rowOff>1789</xdr:rowOff>
    </xdr:to>
    <xdr:cxnSp macro="">
      <xdr:nvCxnSpPr>
        <xdr:cNvPr id="118" name="直線コネクタ 117"/>
        <xdr:cNvCxnSpPr/>
      </xdr:nvCxnSpPr>
      <xdr:spPr>
        <a:xfrm flipV="1">
          <a:off x="4633595" y="8719531"/>
          <a:ext cx="1270" cy="156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5616</xdr:rowOff>
    </xdr:from>
    <xdr:ext cx="534377" cy="259045"/>
    <xdr:sp macro="" textlink="">
      <xdr:nvSpPr>
        <xdr:cNvPr id="119" name="物件費最小値テキスト"/>
        <xdr:cNvSpPr txBox="1"/>
      </xdr:nvSpPr>
      <xdr:spPr>
        <a:xfrm>
          <a:off x="4686300" y="102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60</xdr:row>
      <xdr:rowOff>1789</xdr:rowOff>
    </xdr:from>
    <xdr:to>
      <xdr:col>24</xdr:col>
      <xdr:colOff>152400</xdr:colOff>
      <xdr:row>60</xdr:row>
      <xdr:rowOff>1789</xdr:rowOff>
    </xdr:to>
    <xdr:cxnSp macro="">
      <xdr:nvCxnSpPr>
        <xdr:cNvPr id="120" name="直線コネクタ 119"/>
        <xdr:cNvCxnSpPr/>
      </xdr:nvCxnSpPr>
      <xdr:spPr>
        <a:xfrm>
          <a:off x="4546600" y="10288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93708</xdr:rowOff>
    </xdr:from>
    <xdr:ext cx="599010" cy="259045"/>
    <xdr:sp macro="" textlink="">
      <xdr:nvSpPr>
        <xdr:cNvPr id="121" name="物件費最大値テキスト"/>
        <xdr:cNvSpPr txBox="1"/>
      </xdr:nvSpPr>
      <xdr:spPr>
        <a:xfrm>
          <a:off x="4686300" y="84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147031</xdr:rowOff>
    </xdr:from>
    <xdr:to>
      <xdr:col>24</xdr:col>
      <xdr:colOff>152400</xdr:colOff>
      <xdr:row>50</xdr:row>
      <xdr:rowOff>147031</xdr:rowOff>
    </xdr:to>
    <xdr:cxnSp macro="">
      <xdr:nvCxnSpPr>
        <xdr:cNvPr id="122" name="直線コネクタ 121"/>
        <xdr:cNvCxnSpPr/>
      </xdr:nvCxnSpPr>
      <xdr:spPr>
        <a:xfrm>
          <a:off x="4546600" y="87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78353</xdr:rowOff>
    </xdr:from>
    <xdr:to>
      <xdr:col>24</xdr:col>
      <xdr:colOff>63500</xdr:colOff>
      <xdr:row>55</xdr:row>
      <xdr:rowOff>69945</xdr:rowOff>
    </xdr:to>
    <xdr:cxnSp macro="">
      <xdr:nvCxnSpPr>
        <xdr:cNvPr id="123" name="直線コネクタ 122"/>
        <xdr:cNvCxnSpPr/>
      </xdr:nvCxnSpPr>
      <xdr:spPr>
        <a:xfrm flipV="1">
          <a:off x="3797300" y="9336653"/>
          <a:ext cx="838200" cy="16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103005</xdr:rowOff>
    </xdr:from>
    <xdr:ext cx="534377" cy="259045"/>
    <xdr:sp macro="" textlink="">
      <xdr:nvSpPr>
        <xdr:cNvPr id="124" name="物件費平均値テキスト"/>
        <xdr:cNvSpPr txBox="1"/>
      </xdr:nvSpPr>
      <xdr:spPr>
        <a:xfrm>
          <a:off x="4686300" y="970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124578</xdr:rowOff>
    </xdr:from>
    <xdr:to>
      <xdr:col>24</xdr:col>
      <xdr:colOff>114300</xdr:colOff>
      <xdr:row>57</xdr:row>
      <xdr:rowOff>54728</xdr:rowOff>
    </xdr:to>
    <xdr:sp macro="" textlink="">
      <xdr:nvSpPr>
        <xdr:cNvPr id="125" name="フローチャート: 判断 124"/>
        <xdr:cNvSpPr/>
      </xdr:nvSpPr>
      <xdr:spPr>
        <a:xfrm>
          <a:off x="45847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8957</xdr:rowOff>
    </xdr:from>
    <xdr:to>
      <xdr:col>19</xdr:col>
      <xdr:colOff>177800</xdr:colOff>
      <xdr:row>55</xdr:row>
      <xdr:rowOff>69945</xdr:rowOff>
    </xdr:to>
    <xdr:cxnSp macro="">
      <xdr:nvCxnSpPr>
        <xdr:cNvPr id="126" name="直線コネクタ 125"/>
        <xdr:cNvCxnSpPr/>
      </xdr:nvCxnSpPr>
      <xdr:spPr>
        <a:xfrm>
          <a:off x="2908300" y="9438707"/>
          <a:ext cx="889000" cy="6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40339</xdr:rowOff>
    </xdr:from>
    <xdr:to>
      <xdr:col>20</xdr:col>
      <xdr:colOff>38100</xdr:colOff>
      <xdr:row>57</xdr:row>
      <xdr:rowOff>141939</xdr:rowOff>
    </xdr:to>
    <xdr:sp macro="" textlink="">
      <xdr:nvSpPr>
        <xdr:cNvPr id="127" name="フローチャート: 判断 126"/>
        <xdr:cNvSpPr/>
      </xdr:nvSpPr>
      <xdr:spPr>
        <a:xfrm>
          <a:off x="3746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133066</xdr:rowOff>
    </xdr:from>
    <xdr:ext cx="534377" cy="259045"/>
    <xdr:sp macro="" textlink="">
      <xdr:nvSpPr>
        <xdr:cNvPr id="128" name="テキスト ボックス 127"/>
        <xdr:cNvSpPr txBox="1"/>
      </xdr:nvSpPr>
      <xdr:spPr>
        <a:xfrm>
          <a:off x="3530111" y="99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8957</xdr:rowOff>
    </xdr:from>
    <xdr:to>
      <xdr:col>15</xdr:col>
      <xdr:colOff>50800</xdr:colOff>
      <xdr:row>55</xdr:row>
      <xdr:rowOff>115632</xdr:rowOff>
    </xdr:to>
    <xdr:cxnSp macro="">
      <xdr:nvCxnSpPr>
        <xdr:cNvPr id="129" name="直線コネクタ 128"/>
        <xdr:cNvCxnSpPr/>
      </xdr:nvCxnSpPr>
      <xdr:spPr>
        <a:xfrm flipV="1">
          <a:off x="2019300" y="9438707"/>
          <a:ext cx="889000" cy="10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90092</xdr:rowOff>
    </xdr:from>
    <xdr:to>
      <xdr:col>15</xdr:col>
      <xdr:colOff>101600</xdr:colOff>
      <xdr:row>58</xdr:row>
      <xdr:rowOff>20242</xdr:rowOff>
    </xdr:to>
    <xdr:sp macro="" textlink="">
      <xdr:nvSpPr>
        <xdr:cNvPr id="130" name="フローチャート: 判断 129"/>
        <xdr:cNvSpPr/>
      </xdr:nvSpPr>
      <xdr:spPr>
        <a:xfrm>
          <a:off x="2857500" y="986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11369</xdr:rowOff>
    </xdr:from>
    <xdr:ext cx="534377" cy="259045"/>
    <xdr:sp macro="" textlink="">
      <xdr:nvSpPr>
        <xdr:cNvPr id="131" name="テキスト ボックス 130"/>
        <xdr:cNvSpPr txBox="1"/>
      </xdr:nvSpPr>
      <xdr:spPr>
        <a:xfrm>
          <a:off x="2641111" y="995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115632</xdr:rowOff>
    </xdr:from>
    <xdr:to>
      <xdr:col>10</xdr:col>
      <xdr:colOff>114300</xdr:colOff>
      <xdr:row>55</xdr:row>
      <xdr:rowOff>122947</xdr:rowOff>
    </xdr:to>
    <xdr:cxnSp macro="">
      <xdr:nvCxnSpPr>
        <xdr:cNvPr id="132" name="直線コネクタ 131"/>
        <xdr:cNvCxnSpPr/>
      </xdr:nvCxnSpPr>
      <xdr:spPr>
        <a:xfrm flipV="1">
          <a:off x="1130300" y="954538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56373</xdr:rowOff>
    </xdr:from>
    <xdr:to>
      <xdr:col>10</xdr:col>
      <xdr:colOff>165100</xdr:colOff>
      <xdr:row>57</xdr:row>
      <xdr:rowOff>157973</xdr:rowOff>
    </xdr:to>
    <xdr:sp macro="" textlink="">
      <xdr:nvSpPr>
        <xdr:cNvPr id="133" name="フローチャート: 判断 132"/>
        <xdr:cNvSpPr/>
      </xdr:nvSpPr>
      <xdr:spPr>
        <a:xfrm>
          <a:off x="1968500" y="982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149100</xdr:rowOff>
    </xdr:from>
    <xdr:ext cx="534377" cy="259045"/>
    <xdr:sp macro="" textlink="">
      <xdr:nvSpPr>
        <xdr:cNvPr id="134" name="テキスト ボックス 133"/>
        <xdr:cNvSpPr txBox="1"/>
      </xdr:nvSpPr>
      <xdr:spPr>
        <a:xfrm>
          <a:off x="1752111" y="992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141135</xdr:rowOff>
    </xdr:from>
    <xdr:to>
      <xdr:col>6</xdr:col>
      <xdr:colOff>38100</xdr:colOff>
      <xdr:row>58</xdr:row>
      <xdr:rowOff>71285</xdr:rowOff>
    </xdr:to>
    <xdr:sp macro="" textlink="">
      <xdr:nvSpPr>
        <xdr:cNvPr id="135" name="フローチャート: 判断 134"/>
        <xdr:cNvSpPr/>
      </xdr:nvSpPr>
      <xdr:spPr>
        <a:xfrm>
          <a:off x="1079500" y="99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62412</xdr:rowOff>
    </xdr:from>
    <xdr:ext cx="534377" cy="259045"/>
    <xdr:sp macro="" textlink="">
      <xdr:nvSpPr>
        <xdr:cNvPr id="136" name="テキスト ボックス 135"/>
        <xdr:cNvSpPr txBox="1"/>
      </xdr:nvSpPr>
      <xdr:spPr>
        <a:xfrm>
          <a:off x="863111" y="100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27553</xdr:rowOff>
    </xdr:from>
    <xdr:to>
      <xdr:col>24</xdr:col>
      <xdr:colOff>114300</xdr:colOff>
      <xdr:row>54</xdr:row>
      <xdr:rowOff>129153</xdr:rowOff>
    </xdr:to>
    <xdr:sp macro="" textlink="">
      <xdr:nvSpPr>
        <xdr:cNvPr id="142" name="楕円 141"/>
        <xdr:cNvSpPr/>
      </xdr:nvSpPr>
      <xdr:spPr>
        <a:xfrm>
          <a:off x="4584700" y="928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50430</xdr:rowOff>
    </xdr:from>
    <xdr:ext cx="599010" cy="259045"/>
    <xdr:sp macro="" textlink="">
      <xdr:nvSpPr>
        <xdr:cNvPr id="143" name="物件費該当値テキスト"/>
        <xdr:cNvSpPr txBox="1"/>
      </xdr:nvSpPr>
      <xdr:spPr>
        <a:xfrm>
          <a:off x="4686300" y="913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19145</xdr:rowOff>
    </xdr:from>
    <xdr:to>
      <xdr:col>20</xdr:col>
      <xdr:colOff>38100</xdr:colOff>
      <xdr:row>55</xdr:row>
      <xdr:rowOff>120745</xdr:rowOff>
    </xdr:to>
    <xdr:sp macro="" textlink="">
      <xdr:nvSpPr>
        <xdr:cNvPr id="144" name="楕円 143"/>
        <xdr:cNvSpPr/>
      </xdr:nvSpPr>
      <xdr:spPr>
        <a:xfrm>
          <a:off x="3746500" y="94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137272</xdr:rowOff>
    </xdr:from>
    <xdr:ext cx="599010" cy="259045"/>
    <xdr:sp macro="" textlink="">
      <xdr:nvSpPr>
        <xdr:cNvPr id="145" name="テキスト ボックス 144"/>
        <xdr:cNvSpPr txBox="1"/>
      </xdr:nvSpPr>
      <xdr:spPr>
        <a:xfrm>
          <a:off x="3497795" y="922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129607</xdr:rowOff>
    </xdr:from>
    <xdr:to>
      <xdr:col>15</xdr:col>
      <xdr:colOff>101600</xdr:colOff>
      <xdr:row>55</xdr:row>
      <xdr:rowOff>59757</xdr:rowOff>
    </xdr:to>
    <xdr:sp macro="" textlink="">
      <xdr:nvSpPr>
        <xdr:cNvPr id="146" name="楕円 145"/>
        <xdr:cNvSpPr/>
      </xdr:nvSpPr>
      <xdr:spPr>
        <a:xfrm>
          <a:off x="2857500" y="938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76284</xdr:rowOff>
    </xdr:from>
    <xdr:ext cx="599010" cy="259045"/>
    <xdr:sp macro="" textlink="">
      <xdr:nvSpPr>
        <xdr:cNvPr id="147" name="テキスト ボックス 146"/>
        <xdr:cNvSpPr txBox="1"/>
      </xdr:nvSpPr>
      <xdr:spPr>
        <a:xfrm>
          <a:off x="2608795" y="916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64832</xdr:rowOff>
    </xdr:from>
    <xdr:to>
      <xdr:col>10</xdr:col>
      <xdr:colOff>165100</xdr:colOff>
      <xdr:row>55</xdr:row>
      <xdr:rowOff>166432</xdr:rowOff>
    </xdr:to>
    <xdr:sp macro="" textlink="">
      <xdr:nvSpPr>
        <xdr:cNvPr id="148" name="楕円 147"/>
        <xdr:cNvSpPr/>
      </xdr:nvSpPr>
      <xdr:spPr>
        <a:xfrm>
          <a:off x="1968500" y="94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11509</xdr:rowOff>
    </xdr:from>
    <xdr:ext cx="599010" cy="259045"/>
    <xdr:sp macro="" textlink="">
      <xdr:nvSpPr>
        <xdr:cNvPr id="149" name="テキスト ボックス 148"/>
        <xdr:cNvSpPr txBox="1"/>
      </xdr:nvSpPr>
      <xdr:spPr>
        <a:xfrm>
          <a:off x="1719795" y="926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72147</xdr:rowOff>
    </xdr:from>
    <xdr:to>
      <xdr:col>6</xdr:col>
      <xdr:colOff>38100</xdr:colOff>
      <xdr:row>56</xdr:row>
      <xdr:rowOff>2297</xdr:rowOff>
    </xdr:to>
    <xdr:sp macro="" textlink="">
      <xdr:nvSpPr>
        <xdr:cNvPr id="150" name="楕円 149"/>
        <xdr:cNvSpPr/>
      </xdr:nvSpPr>
      <xdr:spPr>
        <a:xfrm>
          <a:off x="1079500" y="95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18824</xdr:rowOff>
    </xdr:from>
    <xdr:ext cx="599010" cy="259045"/>
    <xdr:sp macro="" textlink="">
      <xdr:nvSpPr>
        <xdr:cNvPr id="151" name="テキスト ボックス 150"/>
        <xdr:cNvSpPr txBox="1"/>
      </xdr:nvSpPr>
      <xdr:spPr>
        <a:xfrm>
          <a:off x="830795" y="9277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156331</xdr:rowOff>
    </xdr:from>
    <xdr:to>
      <xdr:col>24</xdr:col>
      <xdr:colOff>62865</xdr:colOff>
      <xdr:row>77</xdr:row>
      <xdr:rowOff>133586</xdr:rowOff>
    </xdr:to>
    <xdr:cxnSp macro="">
      <xdr:nvCxnSpPr>
        <xdr:cNvPr id="171" name="直線コネクタ 170"/>
        <xdr:cNvCxnSpPr/>
      </xdr:nvCxnSpPr>
      <xdr:spPr>
        <a:xfrm flipV="1">
          <a:off x="4633595" y="12157831"/>
          <a:ext cx="1270" cy="117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137413</xdr:rowOff>
    </xdr:from>
    <xdr:ext cx="469744" cy="259045"/>
    <xdr:sp macro="" textlink="">
      <xdr:nvSpPr>
        <xdr:cNvPr id="172" name="維持補修費最小値テキスト"/>
        <xdr:cNvSpPr txBox="1"/>
      </xdr:nvSpPr>
      <xdr:spPr>
        <a:xfrm>
          <a:off x="4686300" y="133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133586</xdr:rowOff>
    </xdr:from>
    <xdr:to>
      <xdr:col>24</xdr:col>
      <xdr:colOff>152400</xdr:colOff>
      <xdr:row>77</xdr:row>
      <xdr:rowOff>133586</xdr:rowOff>
    </xdr:to>
    <xdr:cxnSp macro="">
      <xdr:nvCxnSpPr>
        <xdr:cNvPr id="173" name="直線コネクタ 172"/>
        <xdr:cNvCxnSpPr/>
      </xdr:nvCxnSpPr>
      <xdr:spPr>
        <a:xfrm>
          <a:off x="4546600" y="1333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103008</xdr:rowOff>
    </xdr:from>
    <xdr:ext cx="534377" cy="259045"/>
    <xdr:sp macro="" textlink="">
      <xdr:nvSpPr>
        <xdr:cNvPr id="174" name="維持補修費最大値テキスト"/>
        <xdr:cNvSpPr txBox="1"/>
      </xdr:nvSpPr>
      <xdr:spPr>
        <a:xfrm>
          <a:off x="4686300" y="119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156331</xdr:rowOff>
    </xdr:from>
    <xdr:to>
      <xdr:col>24</xdr:col>
      <xdr:colOff>152400</xdr:colOff>
      <xdr:row>70</xdr:row>
      <xdr:rowOff>156331</xdr:rowOff>
    </xdr:to>
    <xdr:cxnSp macro="">
      <xdr:nvCxnSpPr>
        <xdr:cNvPr id="175" name="直線コネクタ 174"/>
        <xdr:cNvCxnSpPr/>
      </xdr:nvCxnSpPr>
      <xdr:spPr>
        <a:xfrm>
          <a:off x="4546600" y="12157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29343</xdr:rowOff>
    </xdr:from>
    <xdr:to>
      <xdr:col>24</xdr:col>
      <xdr:colOff>63500</xdr:colOff>
      <xdr:row>75</xdr:row>
      <xdr:rowOff>30372</xdr:rowOff>
    </xdr:to>
    <xdr:cxnSp macro="">
      <xdr:nvCxnSpPr>
        <xdr:cNvPr id="176" name="直線コネクタ 175"/>
        <xdr:cNvCxnSpPr/>
      </xdr:nvCxnSpPr>
      <xdr:spPr>
        <a:xfrm flipV="1">
          <a:off x="3797300" y="12888093"/>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108532</xdr:rowOff>
    </xdr:from>
    <xdr:ext cx="469744" cy="259045"/>
    <xdr:sp macro="" textlink="">
      <xdr:nvSpPr>
        <xdr:cNvPr id="177" name="維持補修費平均値テキスト"/>
        <xdr:cNvSpPr txBox="1"/>
      </xdr:nvSpPr>
      <xdr:spPr>
        <a:xfrm>
          <a:off x="4686300" y="12967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130105</xdr:rowOff>
    </xdr:from>
    <xdr:to>
      <xdr:col>24</xdr:col>
      <xdr:colOff>114300</xdr:colOff>
      <xdr:row>76</xdr:row>
      <xdr:rowOff>60255</xdr:rowOff>
    </xdr:to>
    <xdr:sp macro="" textlink="">
      <xdr:nvSpPr>
        <xdr:cNvPr id="178" name="フローチャート: 判断 177"/>
        <xdr:cNvSpPr/>
      </xdr:nvSpPr>
      <xdr:spPr>
        <a:xfrm>
          <a:off x="4584700" y="129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95638</xdr:rowOff>
    </xdr:from>
    <xdr:to>
      <xdr:col>19</xdr:col>
      <xdr:colOff>177800</xdr:colOff>
      <xdr:row>75</xdr:row>
      <xdr:rowOff>30372</xdr:rowOff>
    </xdr:to>
    <xdr:cxnSp macro="">
      <xdr:nvCxnSpPr>
        <xdr:cNvPr id="179" name="直線コネクタ 178"/>
        <xdr:cNvCxnSpPr/>
      </xdr:nvCxnSpPr>
      <xdr:spPr>
        <a:xfrm>
          <a:off x="2908300" y="12440038"/>
          <a:ext cx="889000" cy="4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97415</xdr:rowOff>
    </xdr:from>
    <xdr:to>
      <xdr:col>20</xdr:col>
      <xdr:colOff>38100</xdr:colOff>
      <xdr:row>76</xdr:row>
      <xdr:rowOff>27564</xdr:rowOff>
    </xdr:to>
    <xdr:sp macro="" textlink="">
      <xdr:nvSpPr>
        <xdr:cNvPr id="180" name="フローチャート: 判断 179"/>
        <xdr:cNvSpPr/>
      </xdr:nvSpPr>
      <xdr:spPr>
        <a:xfrm>
          <a:off x="3746500" y="12956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18693</xdr:rowOff>
    </xdr:from>
    <xdr:ext cx="469744" cy="259045"/>
    <xdr:sp macro="" textlink="">
      <xdr:nvSpPr>
        <xdr:cNvPr id="181" name="テキスト ボックス 180"/>
        <xdr:cNvSpPr txBox="1"/>
      </xdr:nvSpPr>
      <xdr:spPr>
        <a:xfrm>
          <a:off x="3562428" y="1304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95638</xdr:rowOff>
    </xdr:from>
    <xdr:to>
      <xdr:col>15</xdr:col>
      <xdr:colOff>50800</xdr:colOff>
      <xdr:row>72</xdr:row>
      <xdr:rowOff>168732</xdr:rowOff>
    </xdr:to>
    <xdr:cxnSp macro="">
      <xdr:nvCxnSpPr>
        <xdr:cNvPr id="182" name="直線コネクタ 181"/>
        <xdr:cNvCxnSpPr/>
      </xdr:nvCxnSpPr>
      <xdr:spPr>
        <a:xfrm flipV="1">
          <a:off x="2019300" y="12440038"/>
          <a:ext cx="889000" cy="7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3690</xdr:rowOff>
    </xdr:from>
    <xdr:to>
      <xdr:col>15</xdr:col>
      <xdr:colOff>101600</xdr:colOff>
      <xdr:row>75</xdr:row>
      <xdr:rowOff>105290</xdr:rowOff>
    </xdr:to>
    <xdr:sp macro="" textlink="">
      <xdr:nvSpPr>
        <xdr:cNvPr id="183" name="フローチャート: 判断 182"/>
        <xdr:cNvSpPr/>
      </xdr:nvSpPr>
      <xdr:spPr>
        <a:xfrm>
          <a:off x="2857500" y="1286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96417</xdr:rowOff>
    </xdr:from>
    <xdr:ext cx="469744" cy="259045"/>
    <xdr:sp macro="" textlink="">
      <xdr:nvSpPr>
        <xdr:cNvPr id="184" name="テキスト ボックス 183"/>
        <xdr:cNvSpPr txBox="1"/>
      </xdr:nvSpPr>
      <xdr:spPr>
        <a:xfrm>
          <a:off x="2673428" y="1295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168732</xdr:rowOff>
    </xdr:from>
    <xdr:to>
      <xdr:col>10</xdr:col>
      <xdr:colOff>114300</xdr:colOff>
      <xdr:row>75</xdr:row>
      <xdr:rowOff>73578</xdr:rowOff>
    </xdr:to>
    <xdr:cxnSp macro="">
      <xdr:nvCxnSpPr>
        <xdr:cNvPr id="185" name="直線コネクタ 184"/>
        <xdr:cNvCxnSpPr/>
      </xdr:nvCxnSpPr>
      <xdr:spPr>
        <a:xfrm flipV="1">
          <a:off x="1130300" y="12513132"/>
          <a:ext cx="889000" cy="41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54439</xdr:rowOff>
    </xdr:from>
    <xdr:to>
      <xdr:col>10</xdr:col>
      <xdr:colOff>165100</xdr:colOff>
      <xdr:row>75</xdr:row>
      <xdr:rowOff>156039</xdr:rowOff>
    </xdr:to>
    <xdr:sp macro="" textlink="">
      <xdr:nvSpPr>
        <xdr:cNvPr id="186" name="フローチャート: 判断 185"/>
        <xdr:cNvSpPr/>
      </xdr:nvSpPr>
      <xdr:spPr>
        <a:xfrm>
          <a:off x="1968500" y="129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147166</xdr:rowOff>
    </xdr:from>
    <xdr:ext cx="469744" cy="259045"/>
    <xdr:sp macro="" textlink="">
      <xdr:nvSpPr>
        <xdr:cNvPr id="187" name="テキスト ボックス 186"/>
        <xdr:cNvSpPr txBox="1"/>
      </xdr:nvSpPr>
      <xdr:spPr>
        <a:xfrm>
          <a:off x="1784428" y="1300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51696</xdr:rowOff>
    </xdr:from>
    <xdr:to>
      <xdr:col>6</xdr:col>
      <xdr:colOff>38100</xdr:colOff>
      <xdr:row>76</xdr:row>
      <xdr:rowOff>153296</xdr:rowOff>
    </xdr:to>
    <xdr:sp macro="" textlink="">
      <xdr:nvSpPr>
        <xdr:cNvPr id="188" name="フローチャート: 判断 187"/>
        <xdr:cNvSpPr/>
      </xdr:nvSpPr>
      <xdr:spPr>
        <a:xfrm>
          <a:off x="1079500" y="1308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144423</xdr:rowOff>
    </xdr:from>
    <xdr:ext cx="469744" cy="259045"/>
    <xdr:sp macro="" textlink="">
      <xdr:nvSpPr>
        <xdr:cNvPr id="189" name="テキスト ボックス 188"/>
        <xdr:cNvSpPr txBox="1"/>
      </xdr:nvSpPr>
      <xdr:spPr>
        <a:xfrm>
          <a:off x="895428" y="1317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149993</xdr:rowOff>
    </xdr:from>
    <xdr:to>
      <xdr:col>24</xdr:col>
      <xdr:colOff>114300</xdr:colOff>
      <xdr:row>75</xdr:row>
      <xdr:rowOff>80143</xdr:rowOff>
    </xdr:to>
    <xdr:sp macro="" textlink="">
      <xdr:nvSpPr>
        <xdr:cNvPr id="195" name="楕円 194"/>
        <xdr:cNvSpPr/>
      </xdr:nvSpPr>
      <xdr:spPr>
        <a:xfrm>
          <a:off x="4584700" y="1283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1420</xdr:rowOff>
    </xdr:from>
    <xdr:ext cx="469744" cy="259045"/>
    <xdr:sp macro="" textlink="">
      <xdr:nvSpPr>
        <xdr:cNvPr id="196" name="維持補修費該当値テキスト"/>
        <xdr:cNvSpPr txBox="1"/>
      </xdr:nvSpPr>
      <xdr:spPr>
        <a:xfrm>
          <a:off x="4686300" y="1268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151022</xdr:rowOff>
    </xdr:from>
    <xdr:to>
      <xdr:col>20</xdr:col>
      <xdr:colOff>38100</xdr:colOff>
      <xdr:row>75</xdr:row>
      <xdr:rowOff>81172</xdr:rowOff>
    </xdr:to>
    <xdr:sp macro="" textlink="">
      <xdr:nvSpPr>
        <xdr:cNvPr id="197" name="楕円 196"/>
        <xdr:cNvSpPr/>
      </xdr:nvSpPr>
      <xdr:spPr>
        <a:xfrm>
          <a:off x="3746500" y="1283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97699</xdr:rowOff>
    </xdr:from>
    <xdr:ext cx="469744" cy="259045"/>
    <xdr:sp macro="" textlink="">
      <xdr:nvSpPr>
        <xdr:cNvPr id="198" name="テキスト ボックス 197"/>
        <xdr:cNvSpPr txBox="1"/>
      </xdr:nvSpPr>
      <xdr:spPr>
        <a:xfrm>
          <a:off x="3562428" y="1261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44838</xdr:rowOff>
    </xdr:from>
    <xdr:to>
      <xdr:col>15</xdr:col>
      <xdr:colOff>101600</xdr:colOff>
      <xdr:row>72</xdr:row>
      <xdr:rowOff>146438</xdr:rowOff>
    </xdr:to>
    <xdr:sp macro="" textlink="">
      <xdr:nvSpPr>
        <xdr:cNvPr id="199" name="楕円 198"/>
        <xdr:cNvSpPr/>
      </xdr:nvSpPr>
      <xdr:spPr>
        <a:xfrm>
          <a:off x="2857500" y="1238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162965</xdr:rowOff>
    </xdr:from>
    <xdr:ext cx="534377" cy="259045"/>
    <xdr:sp macro="" textlink="">
      <xdr:nvSpPr>
        <xdr:cNvPr id="200" name="テキスト ボックス 199"/>
        <xdr:cNvSpPr txBox="1"/>
      </xdr:nvSpPr>
      <xdr:spPr>
        <a:xfrm>
          <a:off x="2641111" y="1216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117932</xdr:rowOff>
    </xdr:from>
    <xdr:to>
      <xdr:col>10</xdr:col>
      <xdr:colOff>165100</xdr:colOff>
      <xdr:row>73</xdr:row>
      <xdr:rowOff>48082</xdr:rowOff>
    </xdr:to>
    <xdr:sp macro="" textlink="">
      <xdr:nvSpPr>
        <xdr:cNvPr id="201" name="楕円 200"/>
        <xdr:cNvSpPr/>
      </xdr:nvSpPr>
      <xdr:spPr>
        <a:xfrm>
          <a:off x="1968500" y="124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64609</xdr:rowOff>
    </xdr:from>
    <xdr:ext cx="534377" cy="259045"/>
    <xdr:sp macro="" textlink="">
      <xdr:nvSpPr>
        <xdr:cNvPr id="202" name="テキスト ボックス 201"/>
        <xdr:cNvSpPr txBox="1"/>
      </xdr:nvSpPr>
      <xdr:spPr>
        <a:xfrm>
          <a:off x="1752111" y="1223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22778</xdr:rowOff>
    </xdr:from>
    <xdr:to>
      <xdr:col>6</xdr:col>
      <xdr:colOff>38100</xdr:colOff>
      <xdr:row>75</xdr:row>
      <xdr:rowOff>124378</xdr:rowOff>
    </xdr:to>
    <xdr:sp macro="" textlink="">
      <xdr:nvSpPr>
        <xdr:cNvPr id="203" name="楕円 202"/>
        <xdr:cNvSpPr/>
      </xdr:nvSpPr>
      <xdr:spPr>
        <a:xfrm>
          <a:off x="1079500" y="128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140905</xdr:rowOff>
    </xdr:from>
    <xdr:ext cx="469744" cy="259045"/>
    <xdr:sp macro="" textlink="">
      <xdr:nvSpPr>
        <xdr:cNvPr id="204" name="テキスト ボックス 203"/>
        <xdr:cNvSpPr txBox="1"/>
      </xdr:nvSpPr>
      <xdr:spPr>
        <a:xfrm>
          <a:off x="895428" y="1265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87694</xdr:rowOff>
    </xdr:from>
    <xdr:to>
      <xdr:col>24</xdr:col>
      <xdr:colOff>62865</xdr:colOff>
      <xdr:row>99</xdr:row>
      <xdr:rowOff>26657</xdr:rowOff>
    </xdr:to>
    <xdr:cxnSp macro="">
      <xdr:nvCxnSpPr>
        <xdr:cNvPr id="227" name="直線コネクタ 226"/>
        <xdr:cNvCxnSpPr/>
      </xdr:nvCxnSpPr>
      <xdr:spPr>
        <a:xfrm flipV="1">
          <a:off x="4633595" y="15518194"/>
          <a:ext cx="1270"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30484</xdr:rowOff>
    </xdr:from>
    <xdr:ext cx="534377" cy="259045"/>
    <xdr:sp macro="" textlink="">
      <xdr:nvSpPr>
        <xdr:cNvPr id="228" name="扶助費最小値テキスト"/>
        <xdr:cNvSpPr txBox="1"/>
      </xdr:nvSpPr>
      <xdr:spPr>
        <a:xfrm>
          <a:off x="4686300" y="170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26657</xdr:rowOff>
    </xdr:from>
    <xdr:to>
      <xdr:col>24</xdr:col>
      <xdr:colOff>152400</xdr:colOff>
      <xdr:row>99</xdr:row>
      <xdr:rowOff>26657</xdr:rowOff>
    </xdr:to>
    <xdr:cxnSp macro="">
      <xdr:nvCxnSpPr>
        <xdr:cNvPr id="229" name="直線コネクタ 228"/>
        <xdr:cNvCxnSpPr/>
      </xdr:nvCxnSpPr>
      <xdr:spPr>
        <a:xfrm>
          <a:off x="4546600" y="170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34371</xdr:rowOff>
    </xdr:from>
    <xdr:ext cx="599010" cy="259045"/>
    <xdr:sp macro="" textlink="">
      <xdr:nvSpPr>
        <xdr:cNvPr id="230" name="扶助費最大値テキスト"/>
        <xdr:cNvSpPr txBox="1"/>
      </xdr:nvSpPr>
      <xdr:spPr>
        <a:xfrm>
          <a:off x="4686300" y="1529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87694</xdr:rowOff>
    </xdr:from>
    <xdr:to>
      <xdr:col>24</xdr:col>
      <xdr:colOff>152400</xdr:colOff>
      <xdr:row>90</xdr:row>
      <xdr:rowOff>87694</xdr:rowOff>
    </xdr:to>
    <xdr:cxnSp macro="">
      <xdr:nvCxnSpPr>
        <xdr:cNvPr id="231" name="直線コネクタ 230"/>
        <xdr:cNvCxnSpPr/>
      </xdr:nvCxnSpPr>
      <xdr:spPr>
        <a:xfrm>
          <a:off x="4546600" y="1551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100358</xdr:rowOff>
    </xdr:from>
    <xdr:to>
      <xdr:col>24</xdr:col>
      <xdr:colOff>63500</xdr:colOff>
      <xdr:row>95</xdr:row>
      <xdr:rowOff>141438</xdr:rowOff>
    </xdr:to>
    <xdr:cxnSp macro="">
      <xdr:nvCxnSpPr>
        <xdr:cNvPr id="232" name="直線コネクタ 231"/>
        <xdr:cNvCxnSpPr/>
      </xdr:nvCxnSpPr>
      <xdr:spPr>
        <a:xfrm flipV="1">
          <a:off x="3797300" y="16388108"/>
          <a:ext cx="838200" cy="4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89318</xdr:rowOff>
    </xdr:from>
    <xdr:ext cx="534377" cy="259045"/>
    <xdr:sp macro="" textlink="">
      <xdr:nvSpPr>
        <xdr:cNvPr id="233" name="扶助費平均値テキスト"/>
        <xdr:cNvSpPr txBox="1"/>
      </xdr:nvSpPr>
      <xdr:spPr>
        <a:xfrm>
          <a:off x="4686300" y="16377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110891</xdr:rowOff>
    </xdr:from>
    <xdr:to>
      <xdr:col>24</xdr:col>
      <xdr:colOff>114300</xdr:colOff>
      <xdr:row>96</xdr:row>
      <xdr:rowOff>41041</xdr:rowOff>
    </xdr:to>
    <xdr:sp macro="" textlink="">
      <xdr:nvSpPr>
        <xdr:cNvPr id="234" name="フローチャート: 判断 233"/>
        <xdr:cNvSpPr/>
      </xdr:nvSpPr>
      <xdr:spPr>
        <a:xfrm>
          <a:off x="45847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50912</xdr:rowOff>
    </xdr:from>
    <xdr:to>
      <xdr:col>19</xdr:col>
      <xdr:colOff>177800</xdr:colOff>
      <xdr:row>95</xdr:row>
      <xdr:rowOff>141438</xdr:rowOff>
    </xdr:to>
    <xdr:cxnSp macro="">
      <xdr:nvCxnSpPr>
        <xdr:cNvPr id="235" name="直線コネクタ 234"/>
        <xdr:cNvCxnSpPr/>
      </xdr:nvCxnSpPr>
      <xdr:spPr>
        <a:xfrm>
          <a:off x="2908300" y="16338662"/>
          <a:ext cx="8890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170830</xdr:rowOff>
    </xdr:from>
    <xdr:to>
      <xdr:col>20</xdr:col>
      <xdr:colOff>38100</xdr:colOff>
      <xdr:row>96</xdr:row>
      <xdr:rowOff>100980</xdr:rowOff>
    </xdr:to>
    <xdr:sp macro="" textlink="">
      <xdr:nvSpPr>
        <xdr:cNvPr id="236" name="フローチャート: 判断 235"/>
        <xdr:cNvSpPr/>
      </xdr:nvSpPr>
      <xdr:spPr>
        <a:xfrm>
          <a:off x="3746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92107</xdr:rowOff>
    </xdr:from>
    <xdr:ext cx="534377" cy="259045"/>
    <xdr:sp macro="" textlink="">
      <xdr:nvSpPr>
        <xdr:cNvPr id="237" name="テキスト ボックス 236"/>
        <xdr:cNvSpPr txBox="1"/>
      </xdr:nvSpPr>
      <xdr:spPr>
        <a:xfrm>
          <a:off x="3530111" y="165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50912</xdr:rowOff>
    </xdr:from>
    <xdr:to>
      <xdr:col>15</xdr:col>
      <xdr:colOff>50800</xdr:colOff>
      <xdr:row>95</xdr:row>
      <xdr:rowOff>71028</xdr:rowOff>
    </xdr:to>
    <xdr:cxnSp macro="">
      <xdr:nvCxnSpPr>
        <xdr:cNvPr id="238" name="直線コネクタ 237"/>
        <xdr:cNvCxnSpPr/>
      </xdr:nvCxnSpPr>
      <xdr:spPr>
        <a:xfrm flipV="1">
          <a:off x="2019300" y="16338662"/>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160269</xdr:rowOff>
    </xdr:from>
    <xdr:to>
      <xdr:col>15</xdr:col>
      <xdr:colOff>101600</xdr:colOff>
      <xdr:row>96</xdr:row>
      <xdr:rowOff>90419</xdr:rowOff>
    </xdr:to>
    <xdr:sp macro="" textlink="">
      <xdr:nvSpPr>
        <xdr:cNvPr id="239" name="フローチャート: 判断 238"/>
        <xdr:cNvSpPr/>
      </xdr:nvSpPr>
      <xdr:spPr>
        <a:xfrm>
          <a:off x="2857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81546</xdr:rowOff>
    </xdr:from>
    <xdr:ext cx="534377" cy="259045"/>
    <xdr:sp macro="" textlink="">
      <xdr:nvSpPr>
        <xdr:cNvPr id="240" name="テキスト ボックス 239"/>
        <xdr:cNvSpPr txBox="1"/>
      </xdr:nvSpPr>
      <xdr:spPr>
        <a:xfrm>
          <a:off x="2641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71028</xdr:rowOff>
    </xdr:from>
    <xdr:to>
      <xdr:col>10</xdr:col>
      <xdr:colOff>114300</xdr:colOff>
      <xdr:row>96</xdr:row>
      <xdr:rowOff>74434</xdr:rowOff>
    </xdr:to>
    <xdr:cxnSp macro="">
      <xdr:nvCxnSpPr>
        <xdr:cNvPr id="241" name="直線コネクタ 240"/>
        <xdr:cNvCxnSpPr/>
      </xdr:nvCxnSpPr>
      <xdr:spPr>
        <a:xfrm flipV="1">
          <a:off x="1130300" y="16358778"/>
          <a:ext cx="889000" cy="17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153594</xdr:rowOff>
    </xdr:from>
    <xdr:to>
      <xdr:col>10</xdr:col>
      <xdr:colOff>165100</xdr:colOff>
      <xdr:row>96</xdr:row>
      <xdr:rowOff>83744</xdr:rowOff>
    </xdr:to>
    <xdr:sp macro="" textlink="">
      <xdr:nvSpPr>
        <xdr:cNvPr id="242" name="フローチャート: 判断 241"/>
        <xdr:cNvSpPr/>
      </xdr:nvSpPr>
      <xdr:spPr>
        <a:xfrm>
          <a:off x="1968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74871</xdr:rowOff>
    </xdr:from>
    <xdr:ext cx="534377" cy="259045"/>
    <xdr:sp macro="" textlink="">
      <xdr:nvSpPr>
        <xdr:cNvPr id="243" name="テキスト ボックス 242"/>
        <xdr:cNvSpPr txBox="1"/>
      </xdr:nvSpPr>
      <xdr:spPr>
        <a:xfrm>
          <a:off x="1752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62588</xdr:rowOff>
    </xdr:from>
    <xdr:to>
      <xdr:col>6</xdr:col>
      <xdr:colOff>38100</xdr:colOff>
      <xdr:row>96</xdr:row>
      <xdr:rowOff>164188</xdr:rowOff>
    </xdr:to>
    <xdr:sp macro="" textlink="">
      <xdr:nvSpPr>
        <xdr:cNvPr id="244" name="フローチャート: 判断 243"/>
        <xdr:cNvSpPr/>
      </xdr:nvSpPr>
      <xdr:spPr>
        <a:xfrm>
          <a:off x="1079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155315</xdr:rowOff>
    </xdr:from>
    <xdr:ext cx="534377" cy="259045"/>
    <xdr:sp macro="" textlink="">
      <xdr:nvSpPr>
        <xdr:cNvPr id="245" name="テキスト ボックス 244"/>
        <xdr:cNvSpPr txBox="1"/>
      </xdr:nvSpPr>
      <xdr:spPr>
        <a:xfrm>
          <a:off x="863111" y="1661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49558</xdr:rowOff>
    </xdr:from>
    <xdr:to>
      <xdr:col>24</xdr:col>
      <xdr:colOff>114300</xdr:colOff>
      <xdr:row>95</xdr:row>
      <xdr:rowOff>151158</xdr:rowOff>
    </xdr:to>
    <xdr:sp macro="" textlink="">
      <xdr:nvSpPr>
        <xdr:cNvPr id="251" name="楕円 250"/>
        <xdr:cNvSpPr/>
      </xdr:nvSpPr>
      <xdr:spPr>
        <a:xfrm>
          <a:off x="4584700" y="1633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72435</xdr:rowOff>
    </xdr:from>
    <xdr:ext cx="534377" cy="259045"/>
    <xdr:sp macro="" textlink="">
      <xdr:nvSpPr>
        <xdr:cNvPr id="252" name="扶助費該当値テキスト"/>
        <xdr:cNvSpPr txBox="1"/>
      </xdr:nvSpPr>
      <xdr:spPr>
        <a:xfrm>
          <a:off x="4686300" y="1618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90638</xdr:rowOff>
    </xdr:from>
    <xdr:to>
      <xdr:col>20</xdr:col>
      <xdr:colOff>38100</xdr:colOff>
      <xdr:row>96</xdr:row>
      <xdr:rowOff>20788</xdr:rowOff>
    </xdr:to>
    <xdr:sp macro="" textlink="">
      <xdr:nvSpPr>
        <xdr:cNvPr id="253" name="楕円 252"/>
        <xdr:cNvSpPr/>
      </xdr:nvSpPr>
      <xdr:spPr>
        <a:xfrm>
          <a:off x="3746500" y="163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37315</xdr:rowOff>
    </xdr:from>
    <xdr:ext cx="534377" cy="259045"/>
    <xdr:sp macro="" textlink="">
      <xdr:nvSpPr>
        <xdr:cNvPr id="254" name="テキスト ボックス 253"/>
        <xdr:cNvSpPr txBox="1"/>
      </xdr:nvSpPr>
      <xdr:spPr>
        <a:xfrm>
          <a:off x="3530111" y="1615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112</xdr:rowOff>
    </xdr:from>
    <xdr:to>
      <xdr:col>15</xdr:col>
      <xdr:colOff>101600</xdr:colOff>
      <xdr:row>95</xdr:row>
      <xdr:rowOff>101712</xdr:rowOff>
    </xdr:to>
    <xdr:sp macro="" textlink="">
      <xdr:nvSpPr>
        <xdr:cNvPr id="255" name="楕円 254"/>
        <xdr:cNvSpPr/>
      </xdr:nvSpPr>
      <xdr:spPr>
        <a:xfrm>
          <a:off x="2857500" y="1628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118239</xdr:rowOff>
    </xdr:from>
    <xdr:ext cx="534377" cy="259045"/>
    <xdr:sp macro="" textlink="">
      <xdr:nvSpPr>
        <xdr:cNvPr id="256" name="テキスト ボックス 255"/>
        <xdr:cNvSpPr txBox="1"/>
      </xdr:nvSpPr>
      <xdr:spPr>
        <a:xfrm>
          <a:off x="2641111" y="1606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20228</xdr:rowOff>
    </xdr:from>
    <xdr:to>
      <xdr:col>10</xdr:col>
      <xdr:colOff>165100</xdr:colOff>
      <xdr:row>95</xdr:row>
      <xdr:rowOff>121828</xdr:rowOff>
    </xdr:to>
    <xdr:sp macro="" textlink="">
      <xdr:nvSpPr>
        <xdr:cNvPr id="257" name="楕円 256"/>
        <xdr:cNvSpPr/>
      </xdr:nvSpPr>
      <xdr:spPr>
        <a:xfrm>
          <a:off x="1968500" y="163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138355</xdr:rowOff>
    </xdr:from>
    <xdr:ext cx="534377" cy="259045"/>
    <xdr:sp macro="" textlink="">
      <xdr:nvSpPr>
        <xdr:cNvPr id="258" name="テキスト ボックス 257"/>
        <xdr:cNvSpPr txBox="1"/>
      </xdr:nvSpPr>
      <xdr:spPr>
        <a:xfrm>
          <a:off x="1752111" y="1608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23634</xdr:rowOff>
    </xdr:from>
    <xdr:to>
      <xdr:col>6</xdr:col>
      <xdr:colOff>38100</xdr:colOff>
      <xdr:row>96</xdr:row>
      <xdr:rowOff>125234</xdr:rowOff>
    </xdr:to>
    <xdr:sp macro="" textlink="">
      <xdr:nvSpPr>
        <xdr:cNvPr id="259" name="楕円 258"/>
        <xdr:cNvSpPr/>
      </xdr:nvSpPr>
      <xdr:spPr>
        <a:xfrm>
          <a:off x="1079500" y="164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141761</xdr:rowOff>
    </xdr:from>
    <xdr:ext cx="534377" cy="259045"/>
    <xdr:sp macro="" textlink="">
      <xdr:nvSpPr>
        <xdr:cNvPr id="260" name="テキスト ボックス 259"/>
        <xdr:cNvSpPr txBox="1"/>
      </xdr:nvSpPr>
      <xdr:spPr>
        <a:xfrm>
          <a:off x="863111" y="1625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8863</xdr:rowOff>
    </xdr:from>
    <xdr:to>
      <xdr:col>54</xdr:col>
      <xdr:colOff>189865</xdr:colOff>
      <xdr:row>37</xdr:row>
      <xdr:rowOff>119880</xdr:rowOff>
    </xdr:to>
    <xdr:cxnSp macro="">
      <xdr:nvCxnSpPr>
        <xdr:cNvPr id="282" name="直線コネクタ 281"/>
        <xdr:cNvCxnSpPr/>
      </xdr:nvCxnSpPr>
      <xdr:spPr>
        <a:xfrm flipV="1">
          <a:off x="10475595" y="5323813"/>
          <a:ext cx="1270" cy="1139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123707</xdr:rowOff>
    </xdr:from>
    <xdr:ext cx="534377" cy="259045"/>
    <xdr:sp macro="" textlink="">
      <xdr:nvSpPr>
        <xdr:cNvPr id="283" name="補助費等最小値テキスト"/>
        <xdr:cNvSpPr txBox="1"/>
      </xdr:nvSpPr>
      <xdr:spPr>
        <a:xfrm>
          <a:off x="10528300" y="64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119880</xdr:rowOff>
    </xdr:from>
    <xdr:to>
      <xdr:col>55</xdr:col>
      <xdr:colOff>88900</xdr:colOff>
      <xdr:row>37</xdr:row>
      <xdr:rowOff>119880</xdr:rowOff>
    </xdr:to>
    <xdr:cxnSp macro="">
      <xdr:nvCxnSpPr>
        <xdr:cNvPr id="284" name="直線コネクタ 283"/>
        <xdr:cNvCxnSpPr/>
      </xdr:nvCxnSpPr>
      <xdr:spPr>
        <a:xfrm>
          <a:off x="10388600" y="646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126990</xdr:rowOff>
    </xdr:from>
    <xdr:ext cx="599010" cy="259045"/>
    <xdr:sp macro="" textlink="">
      <xdr:nvSpPr>
        <xdr:cNvPr id="285" name="補助費等最大値テキスト"/>
        <xdr:cNvSpPr txBox="1"/>
      </xdr:nvSpPr>
      <xdr:spPr>
        <a:xfrm>
          <a:off x="10528300" y="509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8863</xdr:rowOff>
    </xdr:from>
    <xdr:to>
      <xdr:col>55</xdr:col>
      <xdr:colOff>88900</xdr:colOff>
      <xdr:row>31</xdr:row>
      <xdr:rowOff>8863</xdr:rowOff>
    </xdr:to>
    <xdr:cxnSp macro="">
      <xdr:nvCxnSpPr>
        <xdr:cNvPr id="286" name="直線コネクタ 285"/>
        <xdr:cNvCxnSpPr/>
      </xdr:nvCxnSpPr>
      <xdr:spPr>
        <a:xfrm>
          <a:off x="10388600" y="532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171311</xdr:rowOff>
    </xdr:from>
    <xdr:to>
      <xdr:col>55</xdr:col>
      <xdr:colOff>0</xdr:colOff>
      <xdr:row>35</xdr:row>
      <xdr:rowOff>65858</xdr:rowOff>
    </xdr:to>
    <xdr:cxnSp macro="">
      <xdr:nvCxnSpPr>
        <xdr:cNvPr id="287" name="直線コネクタ 286"/>
        <xdr:cNvCxnSpPr/>
      </xdr:nvCxnSpPr>
      <xdr:spPr>
        <a:xfrm flipV="1">
          <a:off x="9639300" y="6000611"/>
          <a:ext cx="838200" cy="6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2478</xdr:rowOff>
    </xdr:from>
    <xdr:ext cx="534377" cy="259045"/>
    <xdr:sp macro="" textlink="">
      <xdr:nvSpPr>
        <xdr:cNvPr id="288" name="補助費等平均値テキスト"/>
        <xdr:cNvSpPr txBox="1"/>
      </xdr:nvSpPr>
      <xdr:spPr>
        <a:xfrm>
          <a:off x="10528300" y="6174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24051</xdr:rowOff>
    </xdr:from>
    <xdr:to>
      <xdr:col>55</xdr:col>
      <xdr:colOff>50800</xdr:colOff>
      <xdr:row>36</xdr:row>
      <xdr:rowOff>125651</xdr:rowOff>
    </xdr:to>
    <xdr:sp macro="" textlink="">
      <xdr:nvSpPr>
        <xdr:cNvPr id="289" name="フローチャート: 判断 288"/>
        <xdr:cNvSpPr/>
      </xdr:nvSpPr>
      <xdr:spPr>
        <a:xfrm>
          <a:off x="104267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53202</xdr:rowOff>
    </xdr:from>
    <xdr:to>
      <xdr:col>50</xdr:col>
      <xdr:colOff>114300</xdr:colOff>
      <xdr:row>35</xdr:row>
      <xdr:rowOff>65858</xdr:rowOff>
    </xdr:to>
    <xdr:cxnSp macro="">
      <xdr:nvCxnSpPr>
        <xdr:cNvPr id="290" name="直線コネクタ 289"/>
        <xdr:cNvCxnSpPr/>
      </xdr:nvCxnSpPr>
      <xdr:spPr>
        <a:xfrm>
          <a:off x="8750300" y="6053952"/>
          <a:ext cx="889000" cy="1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158500</xdr:rowOff>
    </xdr:from>
    <xdr:to>
      <xdr:col>50</xdr:col>
      <xdr:colOff>165100</xdr:colOff>
      <xdr:row>36</xdr:row>
      <xdr:rowOff>88650</xdr:rowOff>
    </xdr:to>
    <xdr:sp macro="" textlink="">
      <xdr:nvSpPr>
        <xdr:cNvPr id="291" name="フローチャート: 判断 290"/>
        <xdr:cNvSpPr/>
      </xdr:nvSpPr>
      <xdr:spPr>
        <a:xfrm>
          <a:off x="9588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79777</xdr:rowOff>
    </xdr:from>
    <xdr:ext cx="534377" cy="259045"/>
    <xdr:sp macro="" textlink="">
      <xdr:nvSpPr>
        <xdr:cNvPr id="292" name="テキスト ボックス 291"/>
        <xdr:cNvSpPr txBox="1"/>
      </xdr:nvSpPr>
      <xdr:spPr>
        <a:xfrm>
          <a:off x="9372111" y="625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105223</xdr:rowOff>
    </xdr:from>
    <xdr:to>
      <xdr:col>45</xdr:col>
      <xdr:colOff>177800</xdr:colOff>
      <xdr:row>35</xdr:row>
      <xdr:rowOff>53202</xdr:rowOff>
    </xdr:to>
    <xdr:cxnSp macro="">
      <xdr:nvCxnSpPr>
        <xdr:cNvPr id="293" name="直線コネクタ 292"/>
        <xdr:cNvCxnSpPr/>
      </xdr:nvCxnSpPr>
      <xdr:spPr>
        <a:xfrm>
          <a:off x="7861300" y="5934523"/>
          <a:ext cx="889000" cy="11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67883</xdr:rowOff>
    </xdr:from>
    <xdr:to>
      <xdr:col>46</xdr:col>
      <xdr:colOff>38100</xdr:colOff>
      <xdr:row>36</xdr:row>
      <xdr:rowOff>169483</xdr:rowOff>
    </xdr:to>
    <xdr:sp macro="" textlink="">
      <xdr:nvSpPr>
        <xdr:cNvPr id="294" name="フローチャート: 判断 293"/>
        <xdr:cNvSpPr/>
      </xdr:nvSpPr>
      <xdr:spPr>
        <a:xfrm>
          <a:off x="8699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160610</xdr:rowOff>
    </xdr:from>
    <xdr:ext cx="534377" cy="259045"/>
    <xdr:sp macro="" textlink="">
      <xdr:nvSpPr>
        <xdr:cNvPr id="295" name="テキスト ボックス 294"/>
        <xdr:cNvSpPr txBox="1"/>
      </xdr:nvSpPr>
      <xdr:spPr>
        <a:xfrm>
          <a:off x="8483111" y="63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912</xdr:rowOff>
    </xdr:from>
    <xdr:to>
      <xdr:col>41</xdr:col>
      <xdr:colOff>50800</xdr:colOff>
      <xdr:row>34</xdr:row>
      <xdr:rowOff>105223</xdr:rowOff>
    </xdr:to>
    <xdr:cxnSp macro="">
      <xdr:nvCxnSpPr>
        <xdr:cNvPr id="296" name="直線コネクタ 295"/>
        <xdr:cNvCxnSpPr/>
      </xdr:nvCxnSpPr>
      <xdr:spPr>
        <a:xfrm>
          <a:off x="6972300" y="5830212"/>
          <a:ext cx="889000" cy="10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79660</xdr:rowOff>
    </xdr:from>
    <xdr:to>
      <xdr:col>41</xdr:col>
      <xdr:colOff>101600</xdr:colOff>
      <xdr:row>37</xdr:row>
      <xdr:rowOff>9810</xdr:rowOff>
    </xdr:to>
    <xdr:sp macro="" textlink="">
      <xdr:nvSpPr>
        <xdr:cNvPr id="297" name="フローチャート: 判断 296"/>
        <xdr:cNvSpPr/>
      </xdr:nvSpPr>
      <xdr:spPr>
        <a:xfrm>
          <a:off x="7810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937</xdr:rowOff>
    </xdr:from>
    <xdr:ext cx="534377" cy="259045"/>
    <xdr:sp macro="" textlink="">
      <xdr:nvSpPr>
        <xdr:cNvPr id="298" name="テキスト ボックス 297"/>
        <xdr:cNvSpPr txBox="1"/>
      </xdr:nvSpPr>
      <xdr:spPr>
        <a:xfrm>
          <a:off x="7594111" y="634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100847</xdr:rowOff>
    </xdr:from>
    <xdr:to>
      <xdr:col>36</xdr:col>
      <xdr:colOff>165100</xdr:colOff>
      <xdr:row>37</xdr:row>
      <xdr:rowOff>30997</xdr:rowOff>
    </xdr:to>
    <xdr:sp macro="" textlink="">
      <xdr:nvSpPr>
        <xdr:cNvPr id="299" name="フローチャート: 判断 298"/>
        <xdr:cNvSpPr/>
      </xdr:nvSpPr>
      <xdr:spPr>
        <a:xfrm>
          <a:off x="6921500" y="62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22124</xdr:rowOff>
    </xdr:from>
    <xdr:ext cx="534377" cy="259045"/>
    <xdr:sp macro="" textlink="">
      <xdr:nvSpPr>
        <xdr:cNvPr id="300" name="テキスト ボックス 299"/>
        <xdr:cNvSpPr txBox="1"/>
      </xdr:nvSpPr>
      <xdr:spPr>
        <a:xfrm>
          <a:off x="6705111" y="636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120511</xdr:rowOff>
    </xdr:from>
    <xdr:to>
      <xdr:col>55</xdr:col>
      <xdr:colOff>50800</xdr:colOff>
      <xdr:row>35</xdr:row>
      <xdr:rowOff>50661</xdr:rowOff>
    </xdr:to>
    <xdr:sp macro="" textlink="">
      <xdr:nvSpPr>
        <xdr:cNvPr id="306" name="楕円 305"/>
        <xdr:cNvSpPr/>
      </xdr:nvSpPr>
      <xdr:spPr>
        <a:xfrm>
          <a:off x="10426700" y="594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143388</xdr:rowOff>
    </xdr:from>
    <xdr:ext cx="599010" cy="259045"/>
    <xdr:sp macro="" textlink="">
      <xdr:nvSpPr>
        <xdr:cNvPr id="307" name="補助費等該当値テキスト"/>
        <xdr:cNvSpPr txBox="1"/>
      </xdr:nvSpPr>
      <xdr:spPr>
        <a:xfrm>
          <a:off x="10528300" y="580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15058</xdr:rowOff>
    </xdr:from>
    <xdr:to>
      <xdr:col>50</xdr:col>
      <xdr:colOff>165100</xdr:colOff>
      <xdr:row>35</xdr:row>
      <xdr:rowOff>116658</xdr:rowOff>
    </xdr:to>
    <xdr:sp macro="" textlink="">
      <xdr:nvSpPr>
        <xdr:cNvPr id="308" name="楕円 307"/>
        <xdr:cNvSpPr/>
      </xdr:nvSpPr>
      <xdr:spPr>
        <a:xfrm>
          <a:off x="9588500" y="601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133185</xdr:rowOff>
    </xdr:from>
    <xdr:ext cx="599010" cy="259045"/>
    <xdr:sp macro="" textlink="">
      <xdr:nvSpPr>
        <xdr:cNvPr id="309" name="テキスト ボックス 308"/>
        <xdr:cNvSpPr txBox="1"/>
      </xdr:nvSpPr>
      <xdr:spPr>
        <a:xfrm>
          <a:off x="9339795" y="579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2402</xdr:rowOff>
    </xdr:from>
    <xdr:to>
      <xdr:col>46</xdr:col>
      <xdr:colOff>38100</xdr:colOff>
      <xdr:row>35</xdr:row>
      <xdr:rowOff>104002</xdr:rowOff>
    </xdr:to>
    <xdr:sp macro="" textlink="">
      <xdr:nvSpPr>
        <xdr:cNvPr id="310" name="楕円 309"/>
        <xdr:cNvSpPr/>
      </xdr:nvSpPr>
      <xdr:spPr>
        <a:xfrm>
          <a:off x="8699500" y="600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120529</xdr:rowOff>
    </xdr:from>
    <xdr:ext cx="599010" cy="259045"/>
    <xdr:sp macro="" textlink="">
      <xdr:nvSpPr>
        <xdr:cNvPr id="311" name="テキスト ボックス 310"/>
        <xdr:cNvSpPr txBox="1"/>
      </xdr:nvSpPr>
      <xdr:spPr>
        <a:xfrm>
          <a:off x="8450795" y="577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54423</xdr:rowOff>
    </xdr:from>
    <xdr:to>
      <xdr:col>41</xdr:col>
      <xdr:colOff>101600</xdr:colOff>
      <xdr:row>34</xdr:row>
      <xdr:rowOff>156023</xdr:rowOff>
    </xdr:to>
    <xdr:sp macro="" textlink="">
      <xdr:nvSpPr>
        <xdr:cNvPr id="312" name="楕円 311"/>
        <xdr:cNvSpPr/>
      </xdr:nvSpPr>
      <xdr:spPr>
        <a:xfrm>
          <a:off x="7810500" y="588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1100</xdr:rowOff>
    </xdr:from>
    <xdr:ext cx="599010" cy="259045"/>
    <xdr:sp macro="" textlink="">
      <xdr:nvSpPr>
        <xdr:cNvPr id="313" name="テキスト ボックス 312"/>
        <xdr:cNvSpPr txBox="1"/>
      </xdr:nvSpPr>
      <xdr:spPr>
        <a:xfrm>
          <a:off x="7561795" y="565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121562</xdr:rowOff>
    </xdr:from>
    <xdr:to>
      <xdr:col>36</xdr:col>
      <xdr:colOff>165100</xdr:colOff>
      <xdr:row>34</xdr:row>
      <xdr:rowOff>51712</xdr:rowOff>
    </xdr:to>
    <xdr:sp macro="" textlink="">
      <xdr:nvSpPr>
        <xdr:cNvPr id="314" name="楕円 313"/>
        <xdr:cNvSpPr/>
      </xdr:nvSpPr>
      <xdr:spPr>
        <a:xfrm>
          <a:off x="6921500" y="57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68239</xdr:rowOff>
    </xdr:from>
    <xdr:ext cx="599010" cy="259045"/>
    <xdr:sp macro="" textlink="">
      <xdr:nvSpPr>
        <xdr:cNvPr id="315" name="テキスト ボックス 314"/>
        <xdr:cNvSpPr txBox="1"/>
      </xdr:nvSpPr>
      <xdr:spPr>
        <a:xfrm>
          <a:off x="6672795" y="555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127931</xdr:rowOff>
    </xdr:from>
    <xdr:to>
      <xdr:col>54</xdr:col>
      <xdr:colOff>189865</xdr:colOff>
      <xdr:row>58</xdr:row>
      <xdr:rowOff>106862</xdr:rowOff>
    </xdr:to>
    <xdr:cxnSp macro="">
      <xdr:nvCxnSpPr>
        <xdr:cNvPr id="339" name="直線コネクタ 338"/>
        <xdr:cNvCxnSpPr/>
      </xdr:nvCxnSpPr>
      <xdr:spPr>
        <a:xfrm flipV="1">
          <a:off x="10475595" y="8528981"/>
          <a:ext cx="1270" cy="15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110689</xdr:rowOff>
    </xdr:from>
    <xdr:ext cx="534377" cy="259045"/>
    <xdr:sp macro="" textlink="">
      <xdr:nvSpPr>
        <xdr:cNvPr id="340" name="普通建設事業費最小値テキスト"/>
        <xdr:cNvSpPr txBox="1"/>
      </xdr:nvSpPr>
      <xdr:spPr>
        <a:xfrm>
          <a:off x="10528300" y="100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106862</xdr:rowOff>
    </xdr:from>
    <xdr:to>
      <xdr:col>55</xdr:col>
      <xdr:colOff>88900</xdr:colOff>
      <xdr:row>58</xdr:row>
      <xdr:rowOff>106862</xdr:rowOff>
    </xdr:to>
    <xdr:cxnSp macro="">
      <xdr:nvCxnSpPr>
        <xdr:cNvPr id="341" name="直線コネクタ 340"/>
        <xdr:cNvCxnSpPr/>
      </xdr:nvCxnSpPr>
      <xdr:spPr>
        <a:xfrm>
          <a:off x="10388600" y="1005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74608</xdr:rowOff>
    </xdr:from>
    <xdr:ext cx="599010" cy="259045"/>
    <xdr:sp macro="" textlink="">
      <xdr:nvSpPr>
        <xdr:cNvPr id="342" name="普通建設事業費最大値テキスト"/>
        <xdr:cNvSpPr txBox="1"/>
      </xdr:nvSpPr>
      <xdr:spPr>
        <a:xfrm>
          <a:off x="10528300" y="83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127931</xdr:rowOff>
    </xdr:from>
    <xdr:to>
      <xdr:col>55</xdr:col>
      <xdr:colOff>88900</xdr:colOff>
      <xdr:row>49</xdr:row>
      <xdr:rowOff>127931</xdr:rowOff>
    </xdr:to>
    <xdr:cxnSp macro="">
      <xdr:nvCxnSpPr>
        <xdr:cNvPr id="343" name="直線コネクタ 342"/>
        <xdr:cNvCxnSpPr/>
      </xdr:nvCxnSpPr>
      <xdr:spPr>
        <a:xfrm>
          <a:off x="10388600" y="852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97478</xdr:rowOff>
    </xdr:from>
    <xdr:to>
      <xdr:col>55</xdr:col>
      <xdr:colOff>0</xdr:colOff>
      <xdr:row>56</xdr:row>
      <xdr:rowOff>141666</xdr:rowOff>
    </xdr:to>
    <xdr:cxnSp macro="">
      <xdr:nvCxnSpPr>
        <xdr:cNvPr id="344" name="直線コネクタ 343"/>
        <xdr:cNvCxnSpPr/>
      </xdr:nvCxnSpPr>
      <xdr:spPr>
        <a:xfrm>
          <a:off x="9639300" y="9698678"/>
          <a:ext cx="838200" cy="4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169804</xdr:rowOff>
    </xdr:from>
    <xdr:ext cx="534377" cy="259045"/>
    <xdr:sp macro="" textlink="">
      <xdr:nvSpPr>
        <xdr:cNvPr id="345" name="普通建設事業費平均値テキスト"/>
        <xdr:cNvSpPr txBox="1"/>
      </xdr:nvSpPr>
      <xdr:spPr>
        <a:xfrm>
          <a:off x="10528300" y="977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19927</xdr:rowOff>
    </xdr:from>
    <xdr:to>
      <xdr:col>55</xdr:col>
      <xdr:colOff>50800</xdr:colOff>
      <xdr:row>57</xdr:row>
      <xdr:rowOff>121527</xdr:rowOff>
    </xdr:to>
    <xdr:sp macro="" textlink="">
      <xdr:nvSpPr>
        <xdr:cNvPr id="346" name="フローチャート: 判断 345"/>
        <xdr:cNvSpPr/>
      </xdr:nvSpPr>
      <xdr:spPr>
        <a:xfrm>
          <a:off x="10426700" y="979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70880</xdr:rowOff>
    </xdr:from>
    <xdr:to>
      <xdr:col>50</xdr:col>
      <xdr:colOff>114300</xdr:colOff>
      <xdr:row>56</xdr:row>
      <xdr:rowOff>97478</xdr:rowOff>
    </xdr:to>
    <xdr:cxnSp macro="">
      <xdr:nvCxnSpPr>
        <xdr:cNvPr id="347" name="直線コネクタ 346"/>
        <xdr:cNvCxnSpPr/>
      </xdr:nvCxnSpPr>
      <xdr:spPr>
        <a:xfrm>
          <a:off x="8750300" y="9672080"/>
          <a:ext cx="889000" cy="2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140480</xdr:rowOff>
    </xdr:from>
    <xdr:to>
      <xdr:col>50</xdr:col>
      <xdr:colOff>165100</xdr:colOff>
      <xdr:row>57</xdr:row>
      <xdr:rowOff>70630</xdr:rowOff>
    </xdr:to>
    <xdr:sp macro="" textlink="">
      <xdr:nvSpPr>
        <xdr:cNvPr id="348" name="フローチャート: 判断 347"/>
        <xdr:cNvSpPr/>
      </xdr:nvSpPr>
      <xdr:spPr>
        <a:xfrm>
          <a:off x="9588500" y="97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61757</xdr:rowOff>
    </xdr:from>
    <xdr:ext cx="534377" cy="259045"/>
    <xdr:sp macro="" textlink="">
      <xdr:nvSpPr>
        <xdr:cNvPr id="349" name="テキスト ボックス 348"/>
        <xdr:cNvSpPr txBox="1"/>
      </xdr:nvSpPr>
      <xdr:spPr>
        <a:xfrm>
          <a:off x="9372111" y="983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70880</xdr:rowOff>
    </xdr:from>
    <xdr:to>
      <xdr:col>45</xdr:col>
      <xdr:colOff>177800</xdr:colOff>
      <xdr:row>56</xdr:row>
      <xdr:rowOff>111479</xdr:rowOff>
    </xdr:to>
    <xdr:cxnSp macro="">
      <xdr:nvCxnSpPr>
        <xdr:cNvPr id="350" name="直線コネクタ 349"/>
        <xdr:cNvCxnSpPr/>
      </xdr:nvCxnSpPr>
      <xdr:spPr>
        <a:xfrm flipV="1">
          <a:off x="7861300" y="9672080"/>
          <a:ext cx="889000" cy="4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131195</xdr:rowOff>
    </xdr:from>
    <xdr:to>
      <xdr:col>46</xdr:col>
      <xdr:colOff>38100</xdr:colOff>
      <xdr:row>57</xdr:row>
      <xdr:rowOff>61345</xdr:rowOff>
    </xdr:to>
    <xdr:sp macro="" textlink="">
      <xdr:nvSpPr>
        <xdr:cNvPr id="351" name="フローチャート: 判断 350"/>
        <xdr:cNvSpPr/>
      </xdr:nvSpPr>
      <xdr:spPr>
        <a:xfrm>
          <a:off x="8699500" y="973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52472</xdr:rowOff>
    </xdr:from>
    <xdr:ext cx="534377" cy="259045"/>
    <xdr:sp macro="" textlink="">
      <xdr:nvSpPr>
        <xdr:cNvPr id="352" name="テキスト ボックス 351"/>
        <xdr:cNvSpPr txBox="1"/>
      </xdr:nvSpPr>
      <xdr:spPr>
        <a:xfrm>
          <a:off x="8483111" y="98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111479</xdr:rowOff>
    </xdr:from>
    <xdr:to>
      <xdr:col>41</xdr:col>
      <xdr:colOff>50800</xdr:colOff>
      <xdr:row>57</xdr:row>
      <xdr:rowOff>50946</xdr:rowOff>
    </xdr:to>
    <xdr:cxnSp macro="">
      <xdr:nvCxnSpPr>
        <xdr:cNvPr id="353" name="直線コネクタ 352"/>
        <xdr:cNvCxnSpPr/>
      </xdr:nvCxnSpPr>
      <xdr:spPr>
        <a:xfrm flipV="1">
          <a:off x="6972300" y="9712679"/>
          <a:ext cx="889000" cy="11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69381</xdr:rowOff>
    </xdr:from>
    <xdr:to>
      <xdr:col>41</xdr:col>
      <xdr:colOff>101600</xdr:colOff>
      <xdr:row>56</xdr:row>
      <xdr:rowOff>170981</xdr:rowOff>
    </xdr:to>
    <xdr:sp macro="" textlink="">
      <xdr:nvSpPr>
        <xdr:cNvPr id="354" name="フローチャート: 判断 353"/>
        <xdr:cNvSpPr/>
      </xdr:nvSpPr>
      <xdr:spPr>
        <a:xfrm>
          <a:off x="7810500" y="967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162108</xdr:rowOff>
    </xdr:from>
    <xdr:ext cx="599010" cy="259045"/>
    <xdr:sp macro="" textlink="">
      <xdr:nvSpPr>
        <xdr:cNvPr id="355" name="テキスト ボックス 354"/>
        <xdr:cNvSpPr txBox="1"/>
      </xdr:nvSpPr>
      <xdr:spPr>
        <a:xfrm>
          <a:off x="7561795" y="976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40982</xdr:rowOff>
    </xdr:from>
    <xdr:to>
      <xdr:col>36</xdr:col>
      <xdr:colOff>165100</xdr:colOff>
      <xdr:row>57</xdr:row>
      <xdr:rowOff>142582</xdr:rowOff>
    </xdr:to>
    <xdr:sp macro="" textlink="">
      <xdr:nvSpPr>
        <xdr:cNvPr id="356" name="フローチャート: 判断 355"/>
        <xdr:cNvSpPr/>
      </xdr:nvSpPr>
      <xdr:spPr>
        <a:xfrm>
          <a:off x="6921500" y="98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133709</xdr:rowOff>
    </xdr:from>
    <xdr:ext cx="534377" cy="259045"/>
    <xdr:sp macro="" textlink="">
      <xdr:nvSpPr>
        <xdr:cNvPr id="357" name="テキスト ボックス 356"/>
        <xdr:cNvSpPr txBox="1"/>
      </xdr:nvSpPr>
      <xdr:spPr>
        <a:xfrm>
          <a:off x="6705111" y="99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90866</xdr:rowOff>
    </xdr:from>
    <xdr:to>
      <xdr:col>55</xdr:col>
      <xdr:colOff>50800</xdr:colOff>
      <xdr:row>57</xdr:row>
      <xdr:rowOff>21016</xdr:rowOff>
    </xdr:to>
    <xdr:sp macro="" textlink="">
      <xdr:nvSpPr>
        <xdr:cNvPr id="363" name="楕円 362"/>
        <xdr:cNvSpPr/>
      </xdr:nvSpPr>
      <xdr:spPr>
        <a:xfrm>
          <a:off x="10426700" y="969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113743</xdr:rowOff>
    </xdr:from>
    <xdr:ext cx="599010" cy="259045"/>
    <xdr:sp macro="" textlink="">
      <xdr:nvSpPr>
        <xdr:cNvPr id="364" name="普通建設事業費該当値テキスト"/>
        <xdr:cNvSpPr txBox="1"/>
      </xdr:nvSpPr>
      <xdr:spPr>
        <a:xfrm>
          <a:off x="10528300" y="954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46678</xdr:rowOff>
    </xdr:from>
    <xdr:to>
      <xdr:col>50</xdr:col>
      <xdr:colOff>165100</xdr:colOff>
      <xdr:row>56</xdr:row>
      <xdr:rowOff>148278</xdr:rowOff>
    </xdr:to>
    <xdr:sp macro="" textlink="">
      <xdr:nvSpPr>
        <xdr:cNvPr id="365" name="楕円 364"/>
        <xdr:cNvSpPr/>
      </xdr:nvSpPr>
      <xdr:spPr>
        <a:xfrm>
          <a:off x="9588500" y="964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164805</xdr:rowOff>
    </xdr:from>
    <xdr:ext cx="599010" cy="259045"/>
    <xdr:sp macro="" textlink="">
      <xdr:nvSpPr>
        <xdr:cNvPr id="366" name="テキスト ボックス 365"/>
        <xdr:cNvSpPr txBox="1"/>
      </xdr:nvSpPr>
      <xdr:spPr>
        <a:xfrm>
          <a:off x="9339795" y="942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20080</xdr:rowOff>
    </xdr:from>
    <xdr:to>
      <xdr:col>46</xdr:col>
      <xdr:colOff>38100</xdr:colOff>
      <xdr:row>56</xdr:row>
      <xdr:rowOff>121680</xdr:rowOff>
    </xdr:to>
    <xdr:sp macro="" textlink="">
      <xdr:nvSpPr>
        <xdr:cNvPr id="367" name="楕円 366"/>
        <xdr:cNvSpPr/>
      </xdr:nvSpPr>
      <xdr:spPr>
        <a:xfrm>
          <a:off x="8699500" y="9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138207</xdr:rowOff>
    </xdr:from>
    <xdr:ext cx="599010" cy="259045"/>
    <xdr:sp macro="" textlink="">
      <xdr:nvSpPr>
        <xdr:cNvPr id="368" name="テキスト ボックス 367"/>
        <xdr:cNvSpPr txBox="1"/>
      </xdr:nvSpPr>
      <xdr:spPr>
        <a:xfrm>
          <a:off x="8450795" y="939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60679</xdr:rowOff>
    </xdr:from>
    <xdr:to>
      <xdr:col>41</xdr:col>
      <xdr:colOff>101600</xdr:colOff>
      <xdr:row>56</xdr:row>
      <xdr:rowOff>162279</xdr:rowOff>
    </xdr:to>
    <xdr:sp macro="" textlink="">
      <xdr:nvSpPr>
        <xdr:cNvPr id="369" name="楕円 368"/>
        <xdr:cNvSpPr/>
      </xdr:nvSpPr>
      <xdr:spPr>
        <a:xfrm>
          <a:off x="7810500" y="96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7356</xdr:rowOff>
    </xdr:from>
    <xdr:ext cx="599010" cy="259045"/>
    <xdr:sp macro="" textlink="">
      <xdr:nvSpPr>
        <xdr:cNvPr id="370" name="テキスト ボックス 369"/>
        <xdr:cNvSpPr txBox="1"/>
      </xdr:nvSpPr>
      <xdr:spPr>
        <a:xfrm>
          <a:off x="7561795" y="9437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xdr:rowOff>
    </xdr:from>
    <xdr:to>
      <xdr:col>36</xdr:col>
      <xdr:colOff>165100</xdr:colOff>
      <xdr:row>57</xdr:row>
      <xdr:rowOff>101746</xdr:rowOff>
    </xdr:to>
    <xdr:sp macro="" textlink="">
      <xdr:nvSpPr>
        <xdr:cNvPr id="371" name="楕円 370"/>
        <xdr:cNvSpPr/>
      </xdr:nvSpPr>
      <xdr:spPr>
        <a:xfrm>
          <a:off x="6921500" y="97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118273</xdr:rowOff>
    </xdr:from>
    <xdr:ext cx="534377" cy="259045"/>
    <xdr:sp macro="" textlink="">
      <xdr:nvSpPr>
        <xdr:cNvPr id="372" name="テキスト ボックス 371"/>
        <xdr:cNvSpPr txBox="1"/>
      </xdr:nvSpPr>
      <xdr:spPr>
        <a:xfrm>
          <a:off x="6705111" y="954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6" name="テキスト ボックス 38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167734</xdr:rowOff>
    </xdr:from>
    <xdr:to>
      <xdr:col>54</xdr:col>
      <xdr:colOff>189865</xdr:colOff>
      <xdr:row>79</xdr:row>
      <xdr:rowOff>44450</xdr:rowOff>
    </xdr:to>
    <xdr:cxnSp macro="">
      <xdr:nvCxnSpPr>
        <xdr:cNvPr id="396" name="直線コネクタ 395"/>
        <xdr:cNvCxnSpPr/>
      </xdr:nvCxnSpPr>
      <xdr:spPr>
        <a:xfrm flipV="1">
          <a:off x="10475595" y="12169234"/>
          <a:ext cx="1270" cy="141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114411</xdr:rowOff>
    </xdr:from>
    <xdr:ext cx="599010" cy="259045"/>
    <xdr:sp macro="" textlink="">
      <xdr:nvSpPr>
        <xdr:cNvPr id="399" name="普通建設事業費 （ うち新規整備　）最大値テキスト"/>
        <xdr:cNvSpPr txBox="1"/>
      </xdr:nvSpPr>
      <xdr:spPr>
        <a:xfrm>
          <a:off x="10528300" y="1194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167734</xdr:rowOff>
    </xdr:from>
    <xdr:to>
      <xdr:col>55</xdr:col>
      <xdr:colOff>88900</xdr:colOff>
      <xdr:row>70</xdr:row>
      <xdr:rowOff>167734</xdr:rowOff>
    </xdr:to>
    <xdr:cxnSp macro="">
      <xdr:nvCxnSpPr>
        <xdr:cNvPr id="400" name="直線コネクタ 399"/>
        <xdr:cNvCxnSpPr/>
      </xdr:nvCxnSpPr>
      <xdr:spPr>
        <a:xfrm>
          <a:off x="10388600" y="1216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30749</xdr:rowOff>
    </xdr:from>
    <xdr:to>
      <xdr:col>55</xdr:col>
      <xdr:colOff>0</xdr:colOff>
      <xdr:row>79</xdr:row>
      <xdr:rowOff>41452</xdr:rowOff>
    </xdr:to>
    <xdr:cxnSp macro="">
      <xdr:nvCxnSpPr>
        <xdr:cNvPr id="401" name="直線コネクタ 400"/>
        <xdr:cNvCxnSpPr/>
      </xdr:nvCxnSpPr>
      <xdr:spPr>
        <a:xfrm flipV="1">
          <a:off x="9639300" y="13575299"/>
          <a:ext cx="838200" cy="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65592</xdr:rowOff>
    </xdr:from>
    <xdr:ext cx="534377" cy="259045"/>
    <xdr:sp macro="" textlink="">
      <xdr:nvSpPr>
        <xdr:cNvPr id="402" name="普通建設事業費 （ うち新規整備　）平均値テキスト"/>
        <xdr:cNvSpPr txBox="1"/>
      </xdr:nvSpPr>
      <xdr:spPr>
        <a:xfrm>
          <a:off x="10528300" y="1326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42715</xdr:rowOff>
    </xdr:from>
    <xdr:to>
      <xdr:col>55</xdr:col>
      <xdr:colOff>50800</xdr:colOff>
      <xdr:row>78</xdr:row>
      <xdr:rowOff>144315</xdr:rowOff>
    </xdr:to>
    <xdr:sp macro="" textlink="">
      <xdr:nvSpPr>
        <xdr:cNvPr id="403" name="フローチャート: 判断 402"/>
        <xdr:cNvSpPr/>
      </xdr:nvSpPr>
      <xdr:spPr>
        <a:xfrm>
          <a:off x="10426700" y="13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83449</xdr:rowOff>
    </xdr:from>
    <xdr:to>
      <xdr:col>50</xdr:col>
      <xdr:colOff>114300</xdr:colOff>
      <xdr:row>79</xdr:row>
      <xdr:rowOff>41452</xdr:rowOff>
    </xdr:to>
    <xdr:cxnSp macro="">
      <xdr:nvCxnSpPr>
        <xdr:cNvPr id="404" name="直線コネクタ 403"/>
        <xdr:cNvCxnSpPr/>
      </xdr:nvCxnSpPr>
      <xdr:spPr>
        <a:xfrm>
          <a:off x="8750300" y="13456549"/>
          <a:ext cx="889000" cy="12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162460</xdr:rowOff>
    </xdr:from>
    <xdr:to>
      <xdr:col>50</xdr:col>
      <xdr:colOff>165100</xdr:colOff>
      <xdr:row>78</xdr:row>
      <xdr:rowOff>92610</xdr:rowOff>
    </xdr:to>
    <xdr:sp macro="" textlink="">
      <xdr:nvSpPr>
        <xdr:cNvPr id="405" name="フローチャート: 判断 404"/>
        <xdr:cNvSpPr/>
      </xdr:nvSpPr>
      <xdr:spPr>
        <a:xfrm>
          <a:off x="9588500" y="1336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109137</xdr:rowOff>
    </xdr:from>
    <xdr:ext cx="534377" cy="259045"/>
    <xdr:sp macro="" textlink="">
      <xdr:nvSpPr>
        <xdr:cNvPr id="406" name="テキスト ボックス 405"/>
        <xdr:cNvSpPr txBox="1"/>
      </xdr:nvSpPr>
      <xdr:spPr>
        <a:xfrm>
          <a:off x="9372111" y="13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83449</xdr:rowOff>
    </xdr:from>
    <xdr:to>
      <xdr:col>45</xdr:col>
      <xdr:colOff>177800</xdr:colOff>
      <xdr:row>78</xdr:row>
      <xdr:rowOff>90776</xdr:rowOff>
    </xdr:to>
    <xdr:cxnSp macro="">
      <xdr:nvCxnSpPr>
        <xdr:cNvPr id="407" name="直線コネクタ 406"/>
        <xdr:cNvCxnSpPr/>
      </xdr:nvCxnSpPr>
      <xdr:spPr>
        <a:xfrm flipV="1">
          <a:off x="7861300" y="13456549"/>
          <a:ext cx="889000" cy="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144881</xdr:rowOff>
    </xdr:from>
    <xdr:to>
      <xdr:col>46</xdr:col>
      <xdr:colOff>38100</xdr:colOff>
      <xdr:row>78</xdr:row>
      <xdr:rowOff>75031</xdr:rowOff>
    </xdr:to>
    <xdr:sp macro="" textlink="">
      <xdr:nvSpPr>
        <xdr:cNvPr id="408" name="フローチャート: 判断 407"/>
        <xdr:cNvSpPr/>
      </xdr:nvSpPr>
      <xdr:spPr>
        <a:xfrm>
          <a:off x="8699500" y="1334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91558</xdr:rowOff>
    </xdr:from>
    <xdr:ext cx="534377" cy="259045"/>
    <xdr:sp macro="" textlink="">
      <xdr:nvSpPr>
        <xdr:cNvPr id="409" name="テキスト ボックス 408"/>
        <xdr:cNvSpPr txBox="1"/>
      </xdr:nvSpPr>
      <xdr:spPr>
        <a:xfrm>
          <a:off x="8483111" y="131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90776</xdr:rowOff>
    </xdr:from>
    <xdr:to>
      <xdr:col>41</xdr:col>
      <xdr:colOff>50800</xdr:colOff>
      <xdr:row>79</xdr:row>
      <xdr:rowOff>12511</xdr:rowOff>
    </xdr:to>
    <xdr:cxnSp macro="">
      <xdr:nvCxnSpPr>
        <xdr:cNvPr id="410" name="直線コネクタ 409"/>
        <xdr:cNvCxnSpPr/>
      </xdr:nvCxnSpPr>
      <xdr:spPr>
        <a:xfrm flipV="1">
          <a:off x="6972300" y="13463876"/>
          <a:ext cx="889000" cy="9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103862</xdr:rowOff>
    </xdr:from>
    <xdr:to>
      <xdr:col>41</xdr:col>
      <xdr:colOff>101600</xdr:colOff>
      <xdr:row>78</xdr:row>
      <xdr:rowOff>34012</xdr:rowOff>
    </xdr:to>
    <xdr:sp macro="" textlink="">
      <xdr:nvSpPr>
        <xdr:cNvPr id="411" name="フローチャート: 判断 410"/>
        <xdr:cNvSpPr/>
      </xdr:nvSpPr>
      <xdr:spPr>
        <a:xfrm>
          <a:off x="7810500" y="1330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50539</xdr:rowOff>
    </xdr:from>
    <xdr:ext cx="534377" cy="259045"/>
    <xdr:sp macro="" textlink="">
      <xdr:nvSpPr>
        <xdr:cNvPr id="412" name="テキスト ボックス 411"/>
        <xdr:cNvSpPr txBox="1"/>
      </xdr:nvSpPr>
      <xdr:spPr>
        <a:xfrm>
          <a:off x="7594111" y="1308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14346</xdr:rowOff>
    </xdr:from>
    <xdr:to>
      <xdr:col>36</xdr:col>
      <xdr:colOff>165100</xdr:colOff>
      <xdr:row>78</xdr:row>
      <xdr:rowOff>115946</xdr:rowOff>
    </xdr:to>
    <xdr:sp macro="" textlink="">
      <xdr:nvSpPr>
        <xdr:cNvPr id="413" name="フローチャート: 判断 412"/>
        <xdr:cNvSpPr/>
      </xdr:nvSpPr>
      <xdr:spPr>
        <a:xfrm>
          <a:off x="6921500" y="133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132473</xdr:rowOff>
    </xdr:from>
    <xdr:ext cx="534377" cy="259045"/>
    <xdr:sp macro="" textlink="">
      <xdr:nvSpPr>
        <xdr:cNvPr id="414" name="テキスト ボックス 413"/>
        <xdr:cNvSpPr txBox="1"/>
      </xdr:nvSpPr>
      <xdr:spPr>
        <a:xfrm>
          <a:off x="6705111" y="1316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151399</xdr:rowOff>
    </xdr:from>
    <xdr:to>
      <xdr:col>55</xdr:col>
      <xdr:colOff>50800</xdr:colOff>
      <xdr:row>79</xdr:row>
      <xdr:rowOff>81549</xdr:rowOff>
    </xdr:to>
    <xdr:sp macro="" textlink="">
      <xdr:nvSpPr>
        <xdr:cNvPr id="420" name="楕円 419"/>
        <xdr:cNvSpPr/>
      </xdr:nvSpPr>
      <xdr:spPr>
        <a:xfrm>
          <a:off x="10426700" y="1352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66326</xdr:rowOff>
    </xdr:from>
    <xdr:ext cx="469744" cy="259045"/>
    <xdr:sp macro="" textlink="">
      <xdr:nvSpPr>
        <xdr:cNvPr id="421" name="普通建設事業費 （ うち新規整備　）該当値テキスト"/>
        <xdr:cNvSpPr txBox="1"/>
      </xdr:nvSpPr>
      <xdr:spPr>
        <a:xfrm>
          <a:off x="10528300" y="1343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162102</xdr:rowOff>
    </xdr:from>
    <xdr:to>
      <xdr:col>50</xdr:col>
      <xdr:colOff>165100</xdr:colOff>
      <xdr:row>79</xdr:row>
      <xdr:rowOff>92252</xdr:rowOff>
    </xdr:to>
    <xdr:sp macro="" textlink="">
      <xdr:nvSpPr>
        <xdr:cNvPr id="422" name="楕円 421"/>
        <xdr:cNvSpPr/>
      </xdr:nvSpPr>
      <xdr:spPr>
        <a:xfrm>
          <a:off x="9588500" y="135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83379</xdr:rowOff>
    </xdr:from>
    <xdr:ext cx="378565" cy="259045"/>
    <xdr:sp macro="" textlink="">
      <xdr:nvSpPr>
        <xdr:cNvPr id="423" name="テキスト ボックス 422"/>
        <xdr:cNvSpPr txBox="1"/>
      </xdr:nvSpPr>
      <xdr:spPr>
        <a:xfrm>
          <a:off x="9450017" y="1362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32649</xdr:rowOff>
    </xdr:from>
    <xdr:to>
      <xdr:col>46</xdr:col>
      <xdr:colOff>38100</xdr:colOff>
      <xdr:row>78</xdr:row>
      <xdr:rowOff>134249</xdr:rowOff>
    </xdr:to>
    <xdr:sp macro="" textlink="">
      <xdr:nvSpPr>
        <xdr:cNvPr id="424" name="楕円 423"/>
        <xdr:cNvSpPr/>
      </xdr:nvSpPr>
      <xdr:spPr>
        <a:xfrm>
          <a:off x="8699500" y="1340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125376</xdr:rowOff>
    </xdr:from>
    <xdr:ext cx="534377" cy="259045"/>
    <xdr:sp macro="" textlink="">
      <xdr:nvSpPr>
        <xdr:cNvPr id="425" name="テキスト ボックス 424"/>
        <xdr:cNvSpPr txBox="1"/>
      </xdr:nvSpPr>
      <xdr:spPr>
        <a:xfrm>
          <a:off x="8483111" y="1349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39976</xdr:rowOff>
    </xdr:from>
    <xdr:to>
      <xdr:col>41</xdr:col>
      <xdr:colOff>101600</xdr:colOff>
      <xdr:row>78</xdr:row>
      <xdr:rowOff>141576</xdr:rowOff>
    </xdr:to>
    <xdr:sp macro="" textlink="">
      <xdr:nvSpPr>
        <xdr:cNvPr id="426" name="楕円 425"/>
        <xdr:cNvSpPr/>
      </xdr:nvSpPr>
      <xdr:spPr>
        <a:xfrm>
          <a:off x="7810500" y="134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132703</xdr:rowOff>
    </xdr:from>
    <xdr:ext cx="534377" cy="259045"/>
    <xdr:sp macro="" textlink="">
      <xdr:nvSpPr>
        <xdr:cNvPr id="427" name="テキスト ボックス 426"/>
        <xdr:cNvSpPr txBox="1"/>
      </xdr:nvSpPr>
      <xdr:spPr>
        <a:xfrm>
          <a:off x="7594111" y="135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133161</xdr:rowOff>
    </xdr:from>
    <xdr:to>
      <xdr:col>36</xdr:col>
      <xdr:colOff>165100</xdr:colOff>
      <xdr:row>79</xdr:row>
      <xdr:rowOff>63311</xdr:rowOff>
    </xdr:to>
    <xdr:sp macro="" textlink="">
      <xdr:nvSpPr>
        <xdr:cNvPr id="428" name="楕円 427"/>
        <xdr:cNvSpPr/>
      </xdr:nvSpPr>
      <xdr:spPr>
        <a:xfrm>
          <a:off x="6921500" y="135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54438</xdr:rowOff>
    </xdr:from>
    <xdr:ext cx="469744" cy="259045"/>
    <xdr:sp macro="" textlink="">
      <xdr:nvSpPr>
        <xdr:cNvPr id="429" name="テキスト ボックス 428"/>
        <xdr:cNvSpPr txBox="1"/>
      </xdr:nvSpPr>
      <xdr:spPr>
        <a:xfrm>
          <a:off x="6737428" y="135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15520</xdr:rowOff>
    </xdr:from>
    <xdr:to>
      <xdr:col>54</xdr:col>
      <xdr:colOff>189865</xdr:colOff>
      <xdr:row>98</xdr:row>
      <xdr:rowOff>103149</xdr:rowOff>
    </xdr:to>
    <xdr:cxnSp macro="">
      <xdr:nvCxnSpPr>
        <xdr:cNvPr id="453" name="直線コネクタ 452"/>
        <xdr:cNvCxnSpPr/>
      </xdr:nvCxnSpPr>
      <xdr:spPr>
        <a:xfrm flipV="1">
          <a:off x="10475595" y="15446020"/>
          <a:ext cx="127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106976</xdr:rowOff>
    </xdr:from>
    <xdr:ext cx="469744" cy="259045"/>
    <xdr:sp macro="" textlink="">
      <xdr:nvSpPr>
        <xdr:cNvPr id="454" name="普通建設事業費 （ うち更新整備　）最小値テキスト"/>
        <xdr:cNvSpPr txBox="1"/>
      </xdr:nvSpPr>
      <xdr:spPr>
        <a:xfrm>
          <a:off x="10528300" y="169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103149</xdr:rowOff>
    </xdr:from>
    <xdr:to>
      <xdr:col>55</xdr:col>
      <xdr:colOff>88900</xdr:colOff>
      <xdr:row>98</xdr:row>
      <xdr:rowOff>103149</xdr:rowOff>
    </xdr:to>
    <xdr:cxnSp macro="">
      <xdr:nvCxnSpPr>
        <xdr:cNvPr id="455" name="直線コネクタ 454"/>
        <xdr:cNvCxnSpPr/>
      </xdr:nvCxnSpPr>
      <xdr:spPr>
        <a:xfrm>
          <a:off x="10388600" y="1690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133647</xdr:rowOff>
    </xdr:from>
    <xdr:ext cx="599010" cy="259045"/>
    <xdr:sp macro="" textlink="">
      <xdr:nvSpPr>
        <xdr:cNvPr id="456" name="普通建設事業費 （ うち更新整備　）最大値テキスト"/>
        <xdr:cNvSpPr txBox="1"/>
      </xdr:nvSpPr>
      <xdr:spPr>
        <a:xfrm>
          <a:off x="10528300" y="1522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15520</xdr:rowOff>
    </xdr:from>
    <xdr:to>
      <xdr:col>55</xdr:col>
      <xdr:colOff>88900</xdr:colOff>
      <xdr:row>90</xdr:row>
      <xdr:rowOff>15520</xdr:rowOff>
    </xdr:to>
    <xdr:cxnSp macro="">
      <xdr:nvCxnSpPr>
        <xdr:cNvPr id="457" name="直線コネクタ 456"/>
        <xdr:cNvCxnSpPr/>
      </xdr:nvCxnSpPr>
      <xdr:spPr>
        <a:xfrm>
          <a:off x="10388600" y="154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95834</xdr:rowOff>
    </xdr:from>
    <xdr:to>
      <xdr:col>55</xdr:col>
      <xdr:colOff>0</xdr:colOff>
      <xdr:row>92</xdr:row>
      <xdr:rowOff>12827</xdr:rowOff>
    </xdr:to>
    <xdr:cxnSp macro="">
      <xdr:nvCxnSpPr>
        <xdr:cNvPr id="458" name="直線コネクタ 457"/>
        <xdr:cNvCxnSpPr/>
      </xdr:nvCxnSpPr>
      <xdr:spPr>
        <a:xfrm>
          <a:off x="9639300" y="15697784"/>
          <a:ext cx="838200" cy="8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151159</xdr:rowOff>
    </xdr:from>
    <xdr:ext cx="534377" cy="259045"/>
    <xdr:sp macro="" textlink="">
      <xdr:nvSpPr>
        <xdr:cNvPr id="459" name="普通建設事業費 （ うち更新整備　）平均値テキスト"/>
        <xdr:cNvSpPr txBox="1"/>
      </xdr:nvSpPr>
      <xdr:spPr>
        <a:xfrm>
          <a:off x="10528300" y="164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1282</xdr:rowOff>
    </xdr:from>
    <xdr:to>
      <xdr:col>55</xdr:col>
      <xdr:colOff>50800</xdr:colOff>
      <xdr:row>96</xdr:row>
      <xdr:rowOff>102882</xdr:rowOff>
    </xdr:to>
    <xdr:sp macro="" textlink="">
      <xdr:nvSpPr>
        <xdr:cNvPr id="460" name="フローチャート: 判断 459"/>
        <xdr:cNvSpPr/>
      </xdr:nvSpPr>
      <xdr:spPr>
        <a:xfrm>
          <a:off x="10426700" y="16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95834</xdr:rowOff>
    </xdr:from>
    <xdr:to>
      <xdr:col>50</xdr:col>
      <xdr:colOff>114300</xdr:colOff>
      <xdr:row>94</xdr:row>
      <xdr:rowOff>108383</xdr:rowOff>
    </xdr:to>
    <xdr:cxnSp macro="">
      <xdr:nvCxnSpPr>
        <xdr:cNvPr id="461" name="直線コネクタ 460"/>
        <xdr:cNvCxnSpPr/>
      </xdr:nvCxnSpPr>
      <xdr:spPr>
        <a:xfrm flipV="1">
          <a:off x="8750300" y="15697784"/>
          <a:ext cx="889000" cy="5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52960</xdr:rowOff>
    </xdr:from>
    <xdr:to>
      <xdr:col>50</xdr:col>
      <xdr:colOff>165100</xdr:colOff>
      <xdr:row>96</xdr:row>
      <xdr:rowOff>154560</xdr:rowOff>
    </xdr:to>
    <xdr:sp macro="" textlink="">
      <xdr:nvSpPr>
        <xdr:cNvPr id="462" name="フローチャート: 判断 461"/>
        <xdr:cNvSpPr/>
      </xdr:nvSpPr>
      <xdr:spPr>
        <a:xfrm>
          <a:off x="95885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145687</xdr:rowOff>
    </xdr:from>
    <xdr:ext cx="534377" cy="259045"/>
    <xdr:sp macro="" textlink="">
      <xdr:nvSpPr>
        <xdr:cNvPr id="463" name="テキスト ボックス 462"/>
        <xdr:cNvSpPr txBox="1"/>
      </xdr:nvSpPr>
      <xdr:spPr>
        <a:xfrm>
          <a:off x="9372111" y="1660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93802</xdr:rowOff>
    </xdr:from>
    <xdr:to>
      <xdr:col>45</xdr:col>
      <xdr:colOff>177800</xdr:colOff>
      <xdr:row>94</xdr:row>
      <xdr:rowOff>108383</xdr:rowOff>
    </xdr:to>
    <xdr:cxnSp macro="">
      <xdr:nvCxnSpPr>
        <xdr:cNvPr id="464" name="直線コネクタ 463"/>
        <xdr:cNvCxnSpPr/>
      </xdr:nvCxnSpPr>
      <xdr:spPr>
        <a:xfrm>
          <a:off x="7861300" y="16038652"/>
          <a:ext cx="889000" cy="18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34404</xdr:rowOff>
    </xdr:from>
    <xdr:to>
      <xdr:col>46</xdr:col>
      <xdr:colOff>38100</xdr:colOff>
      <xdr:row>96</xdr:row>
      <xdr:rowOff>136004</xdr:rowOff>
    </xdr:to>
    <xdr:sp macro="" textlink="">
      <xdr:nvSpPr>
        <xdr:cNvPr id="465" name="フローチャート: 判断 464"/>
        <xdr:cNvSpPr/>
      </xdr:nvSpPr>
      <xdr:spPr>
        <a:xfrm>
          <a:off x="8699500" y="164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127131</xdr:rowOff>
    </xdr:from>
    <xdr:ext cx="534377" cy="259045"/>
    <xdr:sp macro="" textlink="">
      <xdr:nvSpPr>
        <xdr:cNvPr id="466" name="テキスト ボックス 465"/>
        <xdr:cNvSpPr txBox="1"/>
      </xdr:nvSpPr>
      <xdr:spPr>
        <a:xfrm>
          <a:off x="8483111" y="165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93802</xdr:rowOff>
    </xdr:from>
    <xdr:to>
      <xdr:col>41</xdr:col>
      <xdr:colOff>50800</xdr:colOff>
      <xdr:row>93</xdr:row>
      <xdr:rowOff>159575</xdr:rowOff>
    </xdr:to>
    <xdr:cxnSp macro="">
      <xdr:nvCxnSpPr>
        <xdr:cNvPr id="467" name="直線コネクタ 466"/>
        <xdr:cNvCxnSpPr/>
      </xdr:nvCxnSpPr>
      <xdr:spPr>
        <a:xfrm flipV="1">
          <a:off x="6972300" y="16038652"/>
          <a:ext cx="889000" cy="6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137173</xdr:rowOff>
    </xdr:from>
    <xdr:to>
      <xdr:col>41</xdr:col>
      <xdr:colOff>101600</xdr:colOff>
      <xdr:row>97</xdr:row>
      <xdr:rowOff>67323</xdr:rowOff>
    </xdr:to>
    <xdr:sp macro="" textlink="">
      <xdr:nvSpPr>
        <xdr:cNvPr id="468" name="フローチャート: 判断 467"/>
        <xdr:cNvSpPr/>
      </xdr:nvSpPr>
      <xdr:spPr>
        <a:xfrm>
          <a:off x="7810500" y="165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58450</xdr:rowOff>
    </xdr:from>
    <xdr:ext cx="534377" cy="259045"/>
    <xdr:sp macro="" textlink="">
      <xdr:nvSpPr>
        <xdr:cNvPr id="469" name="テキスト ボックス 468"/>
        <xdr:cNvSpPr txBox="1"/>
      </xdr:nvSpPr>
      <xdr:spPr>
        <a:xfrm>
          <a:off x="7594111" y="1668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148462</xdr:rowOff>
    </xdr:from>
    <xdr:to>
      <xdr:col>36</xdr:col>
      <xdr:colOff>165100</xdr:colOff>
      <xdr:row>97</xdr:row>
      <xdr:rowOff>78612</xdr:rowOff>
    </xdr:to>
    <xdr:sp macro="" textlink="">
      <xdr:nvSpPr>
        <xdr:cNvPr id="470" name="フローチャート: 判断 469"/>
        <xdr:cNvSpPr/>
      </xdr:nvSpPr>
      <xdr:spPr>
        <a:xfrm>
          <a:off x="6921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69739</xdr:rowOff>
    </xdr:from>
    <xdr:ext cx="534377" cy="259045"/>
    <xdr:sp macro="" textlink="">
      <xdr:nvSpPr>
        <xdr:cNvPr id="471" name="テキスト ボックス 470"/>
        <xdr:cNvSpPr txBox="1"/>
      </xdr:nvSpPr>
      <xdr:spPr>
        <a:xfrm>
          <a:off x="6705111" y="167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133477</xdr:rowOff>
    </xdr:from>
    <xdr:to>
      <xdr:col>55</xdr:col>
      <xdr:colOff>50800</xdr:colOff>
      <xdr:row>92</xdr:row>
      <xdr:rowOff>63627</xdr:rowOff>
    </xdr:to>
    <xdr:sp macro="" textlink="">
      <xdr:nvSpPr>
        <xdr:cNvPr id="477" name="楕円 476"/>
        <xdr:cNvSpPr/>
      </xdr:nvSpPr>
      <xdr:spPr>
        <a:xfrm>
          <a:off x="10426700" y="1573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156354</xdr:rowOff>
    </xdr:from>
    <xdr:ext cx="534377" cy="259045"/>
    <xdr:sp macro="" textlink="">
      <xdr:nvSpPr>
        <xdr:cNvPr id="478" name="普通建設事業費 （ うち更新整備　）該当値テキスト"/>
        <xdr:cNvSpPr txBox="1"/>
      </xdr:nvSpPr>
      <xdr:spPr>
        <a:xfrm>
          <a:off x="10528300" y="155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45034</xdr:rowOff>
    </xdr:from>
    <xdr:to>
      <xdr:col>50</xdr:col>
      <xdr:colOff>165100</xdr:colOff>
      <xdr:row>91</xdr:row>
      <xdr:rowOff>146634</xdr:rowOff>
    </xdr:to>
    <xdr:sp macro="" textlink="">
      <xdr:nvSpPr>
        <xdr:cNvPr id="479" name="楕円 478"/>
        <xdr:cNvSpPr/>
      </xdr:nvSpPr>
      <xdr:spPr>
        <a:xfrm>
          <a:off x="9588500" y="1564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163161</xdr:rowOff>
    </xdr:from>
    <xdr:ext cx="599010" cy="259045"/>
    <xdr:sp macro="" textlink="">
      <xdr:nvSpPr>
        <xdr:cNvPr id="480" name="テキスト ボックス 479"/>
        <xdr:cNvSpPr txBox="1"/>
      </xdr:nvSpPr>
      <xdr:spPr>
        <a:xfrm>
          <a:off x="9339795" y="154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57583</xdr:rowOff>
    </xdr:from>
    <xdr:to>
      <xdr:col>46</xdr:col>
      <xdr:colOff>38100</xdr:colOff>
      <xdr:row>94</xdr:row>
      <xdr:rowOff>159183</xdr:rowOff>
    </xdr:to>
    <xdr:sp macro="" textlink="">
      <xdr:nvSpPr>
        <xdr:cNvPr id="481" name="楕円 480"/>
        <xdr:cNvSpPr/>
      </xdr:nvSpPr>
      <xdr:spPr>
        <a:xfrm>
          <a:off x="8699500" y="161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4260</xdr:rowOff>
    </xdr:from>
    <xdr:ext cx="534377" cy="259045"/>
    <xdr:sp macro="" textlink="">
      <xdr:nvSpPr>
        <xdr:cNvPr id="482" name="テキスト ボックス 481"/>
        <xdr:cNvSpPr txBox="1"/>
      </xdr:nvSpPr>
      <xdr:spPr>
        <a:xfrm>
          <a:off x="8483111" y="1594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43002</xdr:rowOff>
    </xdr:from>
    <xdr:to>
      <xdr:col>41</xdr:col>
      <xdr:colOff>101600</xdr:colOff>
      <xdr:row>93</xdr:row>
      <xdr:rowOff>144602</xdr:rowOff>
    </xdr:to>
    <xdr:sp macro="" textlink="">
      <xdr:nvSpPr>
        <xdr:cNvPr id="483" name="楕円 482"/>
        <xdr:cNvSpPr/>
      </xdr:nvSpPr>
      <xdr:spPr>
        <a:xfrm>
          <a:off x="7810500" y="159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161129</xdr:rowOff>
    </xdr:from>
    <xdr:ext cx="534377" cy="259045"/>
    <xdr:sp macro="" textlink="">
      <xdr:nvSpPr>
        <xdr:cNvPr id="484" name="テキスト ボックス 483"/>
        <xdr:cNvSpPr txBox="1"/>
      </xdr:nvSpPr>
      <xdr:spPr>
        <a:xfrm>
          <a:off x="7594111" y="1576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108775</xdr:rowOff>
    </xdr:from>
    <xdr:to>
      <xdr:col>36</xdr:col>
      <xdr:colOff>165100</xdr:colOff>
      <xdr:row>94</xdr:row>
      <xdr:rowOff>38925</xdr:rowOff>
    </xdr:to>
    <xdr:sp macro="" textlink="">
      <xdr:nvSpPr>
        <xdr:cNvPr id="485" name="楕円 484"/>
        <xdr:cNvSpPr/>
      </xdr:nvSpPr>
      <xdr:spPr>
        <a:xfrm>
          <a:off x="6921500" y="160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55452</xdr:rowOff>
    </xdr:from>
    <xdr:ext cx="534377" cy="259045"/>
    <xdr:sp macro="" textlink="">
      <xdr:nvSpPr>
        <xdr:cNvPr id="486" name="テキスト ボックス 485"/>
        <xdr:cNvSpPr txBox="1"/>
      </xdr:nvSpPr>
      <xdr:spPr>
        <a:xfrm>
          <a:off x="6705111" y="1582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103143</xdr:rowOff>
    </xdr:from>
    <xdr:to>
      <xdr:col>85</xdr:col>
      <xdr:colOff>126364</xdr:colOff>
      <xdr:row>39</xdr:row>
      <xdr:rowOff>44450</xdr:rowOff>
    </xdr:to>
    <xdr:cxnSp macro="">
      <xdr:nvCxnSpPr>
        <xdr:cNvPr id="510" name="直線コネクタ 509"/>
        <xdr:cNvCxnSpPr/>
      </xdr:nvCxnSpPr>
      <xdr:spPr>
        <a:xfrm flipV="1">
          <a:off x="16317595" y="5246643"/>
          <a:ext cx="1269" cy="148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49820</xdr:rowOff>
    </xdr:from>
    <xdr:ext cx="534377" cy="259045"/>
    <xdr:sp macro="" textlink="">
      <xdr:nvSpPr>
        <xdr:cNvPr id="513" name="災害復旧事業費最大値テキスト"/>
        <xdr:cNvSpPr txBox="1"/>
      </xdr:nvSpPr>
      <xdr:spPr>
        <a:xfrm>
          <a:off x="16370300" y="50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103143</xdr:rowOff>
    </xdr:from>
    <xdr:to>
      <xdr:col>86</xdr:col>
      <xdr:colOff>25400</xdr:colOff>
      <xdr:row>30</xdr:row>
      <xdr:rowOff>103143</xdr:rowOff>
    </xdr:to>
    <xdr:cxnSp macro="">
      <xdr:nvCxnSpPr>
        <xdr:cNvPr id="514" name="直線コネクタ 513"/>
        <xdr:cNvCxnSpPr/>
      </xdr:nvCxnSpPr>
      <xdr:spPr>
        <a:xfrm>
          <a:off x="16230600" y="524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137909</xdr:rowOff>
    </xdr:from>
    <xdr:to>
      <xdr:col>85</xdr:col>
      <xdr:colOff>127000</xdr:colOff>
      <xdr:row>37</xdr:row>
      <xdr:rowOff>161436</xdr:rowOff>
    </xdr:to>
    <xdr:cxnSp macro="">
      <xdr:nvCxnSpPr>
        <xdr:cNvPr id="515" name="直線コネクタ 514"/>
        <xdr:cNvCxnSpPr/>
      </xdr:nvCxnSpPr>
      <xdr:spPr>
        <a:xfrm>
          <a:off x="15481300" y="6138659"/>
          <a:ext cx="838200" cy="36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144175</xdr:rowOff>
    </xdr:from>
    <xdr:ext cx="469744" cy="259045"/>
    <xdr:sp macro="" textlink="">
      <xdr:nvSpPr>
        <xdr:cNvPr id="516" name="災害復旧事業費平均値テキスト"/>
        <xdr:cNvSpPr txBox="1"/>
      </xdr:nvSpPr>
      <xdr:spPr>
        <a:xfrm>
          <a:off x="16370300" y="6487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165748</xdr:rowOff>
    </xdr:from>
    <xdr:to>
      <xdr:col>85</xdr:col>
      <xdr:colOff>177800</xdr:colOff>
      <xdr:row>38</xdr:row>
      <xdr:rowOff>95898</xdr:rowOff>
    </xdr:to>
    <xdr:sp macro="" textlink="">
      <xdr:nvSpPr>
        <xdr:cNvPr id="517" name="フローチャート: 判断 516"/>
        <xdr:cNvSpPr/>
      </xdr:nvSpPr>
      <xdr:spPr>
        <a:xfrm>
          <a:off x="16268700" y="650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137909</xdr:rowOff>
    </xdr:from>
    <xdr:to>
      <xdr:col>81</xdr:col>
      <xdr:colOff>50800</xdr:colOff>
      <xdr:row>38</xdr:row>
      <xdr:rowOff>32886</xdr:rowOff>
    </xdr:to>
    <xdr:cxnSp macro="">
      <xdr:nvCxnSpPr>
        <xdr:cNvPr id="518" name="直線コネクタ 517"/>
        <xdr:cNvCxnSpPr/>
      </xdr:nvCxnSpPr>
      <xdr:spPr>
        <a:xfrm flipV="1">
          <a:off x="14592300" y="6138659"/>
          <a:ext cx="889000" cy="40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20548</xdr:rowOff>
    </xdr:from>
    <xdr:to>
      <xdr:col>81</xdr:col>
      <xdr:colOff>101600</xdr:colOff>
      <xdr:row>38</xdr:row>
      <xdr:rowOff>122148</xdr:rowOff>
    </xdr:to>
    <xdr:sp macro="" textlink="">
      <xdr:nvSpPr>
        <xdr:cNvPr id="519" name="フローチャート: 判断 518"/>
        <xdr:cNvSpPr/>
      </xdr:nvSpPr>
      <xdr:spPr>
        <a:xfrm>
          <a:off x="154305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113275</xdr:rowOff>
    </xdr:from>
    <xdr:ext cx="469744" cy="259045"/>
    <xdr:sp macro="" textlink="">
      <xdr:nvSpPr>
        <xdr:cNvPr id="520" name="テキスト ボックス 519"/>
        <xdr:cNvSpPr txBox="1"/>
      </xdr:nvSpPr>
      <xdr:spPr>
        <a:xfrm>
          <a:off x="15246428" y="662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32886</xdr:rowOff>
    </xdr:from>
    <xdr:to>
      <xdr:col>76</xdr:col>
      <xdr:colOff>114300</xdr:colOff>
      <xdr:row>39</xdr:row>
      <xdr:rowOff>44450</xdr:rowOff>
    </xdr:to>
    <xdr:cxnSp macro="">
      <xdr:nvCxnSpPr>
        <xdr:cNvPr id="521" name="直線コネクタ 520"/>
        <xdr:cNvCxnSpPr/>
      </xdr:nvCxnSpPr>
      <xdr:spPr>
        <a:xfrm flipV="1">
          <a:off x="13703300" y="6547986"/>
          <a:ext cx="889000" cy="18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48457</xdr:rowOff>
    </xdr:from>
    <xdr:to>
      <xdr:col>76</xdr:col>
      <xdr:colOff>165100</xdr:colOff>
      <xdr:row>38</xdr:row>
      <xdr:rowOff>150057</xdr:rowOff>
    </xdr:to>
    <xdr:sp macro="" textlink="">
      <xdr:nvSpPr>
        <xdr:cNvPr id="522" name="フローチャート: 判断 521"/>
        <xdr:cNvSpPr/>
      </xdr:nvSpPr>
      <xdr:spPr>
        <a:xfrm>
          <a:off x="14541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141184</xdr:rowOff>
    </xdr:from>
    <xdr:ext cx="469744" cy="259045"/>
    <xdr:sp macro="" textlink="">
      <xdr:nvSpPr>
        <xdr:cNvPr id="523" name="テキスト ボックス 522"/>
        <xdr:cNvSpPr txBox="1"/>
      </xdr:nvSpPr>
      <xdr:spPr>
        <a:xfrm>
          <a:off x="14357428" y="665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35516</xdr:rowOff>
    </xdr:from>
    <xdr:to>
      <xdr:col>71</xdr:col>
      <xdr:colOff>177800</xdr:colOff>
      <xdr:row>39</xdr:row>
      <xdr:rowOff>44450</xdr:rowOff>
    </xdr:to>
    <xdr:cxnSp macro="">
      <xdr:nvCxnSpPr>
        <xdr:cNvPr id="524" name="直線コネクタ 523"/>
        <xdr:cNvCxnSpPr/>
      </xdr:nvCxnSpPr>
      <xdr:spPr>
        <a:xfrm>
          <a:off x="12814300" y="6722066"/>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26073</xdr:rowOff>
    </xdr:from>
    <xdr:to>
      <xdr:col>72</xdr:col>
      <xdr:colOff>38100</xdr:colOff>
      <xdr:row>38</xdr:row>
      <xdr:rowOff>127673</xdr:rowOff>
    </xdr:to>
    <xdr:sp macro="" textlink="">
      <xdr:nvSpPr>
        <xdr:cNvPr id="525" name="フローチャート: 判断 524"/>
        <xdr:cNvSpPr/>
      </xdr:nvSpPr>
      <xdr:spPr>
        <a:xfrm>
          <a:off x="13652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144200</xdr:rowOff>
    </xdr:from>
    <xdr:ext cx="469744" cy="259045"/>
    <xdr:sp macro="" textlink="">
      <xdr:nvSpPr>
        <xdr:cNvPr id="526" name="テキスト ボックス 525"/>
        <xdr:cNvSpPr txBox="1"/>
      </xdr:nvSpPr>
      <xdr:spPr>
        <a:xfrm>
          <a:off x="13468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103625</xdr:rowOff>
    </xdr:from>
    <xdr:to>
      <xdr:col>67</xdr:col>
      <xdr:colOff>101600</xdr:colOff>
      <xdr:row>39</xdr:row>
      <xdr:rowOff>33775</xdr:rowOff>
    </xdr:to>
    <xdr:sp macro="" textlink="">
      <xdr:nvSpPr>
        <xdr:cNvPr id="527" name="フローチャート: 判断 526"/>
        <xdr:cNvSpPr/>
      </xdr:nvSpPr>
      <xdr:spPr>
        <a:xfrm>
          <a:off x="12763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50302</xdr:rowOff>
    </xdr:from>
    <xdr:ext cx="469744" cy="259045"/>
    <xdr:sp macro="" textlink="">
      <xdr:nvSpPr>
        <xdr:cNvPr id="528" name="テキスト ボックス 527"/>
        <xdr:cNvSpPr txBox="1"/>
      </xdr:nvSpPr>
      <xdr:spPr>
        <a:xfrm>
          <a:off x="12579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110636</xdr:rowOff>
    </xdr:from>
    <xdr:to>
      <xdr:col>85</xdr:col>
      <xdr:colOff>177800</xdr:colOff>
      <xdr:row>38</xdr:row>
      <xdr:rowOff>40786</xdr:rowOff>
    </xdr:to>
    <xdr:sp macro="" textlink="">
      <xdr:nvSpPr>
        <xdr:cNvPr id="534" name="楕円 533"/>
        <xdr:cNvSpPr/>
      </xdr:nvSpPr>
      <xdr:spPr>
        <a:xfrm>
          <a:off x="16268700" y="645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133513</xdr:rowOff>
    </xdr:from>
    <xdr:ext cx="534377" cy="259045"/>
    <xdr:sp macro="" textlink="">
      <xdr:nvSpPr>
        <xdr:cNvPr id="535" name="災害復旧事業費該当値テキスト"/>
        <xdr:cNvSpPr txBox="1"/>
      </xdr:nvSpPr>
      <xdr:spPr>
        <a:xfrm>
          <a:off x="16370300" y="630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87109</xdr:rowOff>
    </xdr:from>
    <xdr:to>
      <xdr:col>81</xdr:col>
      <xdr:colOff>101600</xdr:colOff>
      <xdr:row>36</xdr:row>
      <xdr:rowOff>17259</xdr:rowOff>
    </xdr:to>
    <xdr:sp macro="" textlink="">
      <xdr:nvSpPr>
        <xdr:cNvPr id="536" name="楕円 535"/>
        <xdr:cNvSpPr/>
      </xdr:nvSpPr>
      <xdr:spPr>
        <a:xfrm>
          <a:off x="15430500" y="608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33786</xdr:rowOff>
    </xdr:from>
    <xdr:ext cx="534377" cy="259045"/>
    <xdr:sp macro="" textlink="">
      <xdr:nvSpPr>
        <xdr:cNvPr id="537" name="テキスト ボックス 536"/>
        <xdr:cNvSpPr txBox="1"/>
      </xdr:nvSpPr>
      <xdr:spPr>
        <a:xfrm>
          <a:off x="15214111" y="586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153537</xdr:rowOff>
    </xdr:from>
    <xdr:to>
      <xdr:col>76</xdr:col>
      <xdr:colOff>165100</xdr:colOff>
      <xdr:row>38</xdr:row>
      <xdr:rowOff>83686</xdr:rowOff>
    </xdr:to>
    <xdr:sp macro="" textlink="">
      <xdr:nvSpPr>
        <xdr:cNvPr id="538" name="楕円 537"/>
        <xdr:cNvSpPr/>
      </xdr:nvSpPr>
      <xdr:spPr>
        <a:xfrm>
          <a:off x="14541500" y="64971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100214</xdr:rowOff>
    </xdr:from>
    <xdr:ext cx="469744" cy="259045"/>
    <xdr:sp macro="" textlink="">
      <xdr:nvSpPr>
        <xdr:cNvPr id="539" name="テキスト ボックス 538"/>
        <xdr:cNvSpPr txBox="1"/>
      </xdr:nvSpPr>
      <xdr:spPr>
        <a:xfrm>
          <a:off x="14357428" y="627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156166</xdr:rowOff>
    </xdr:from>
    <xdr:to>
      <xdr:col>67</xdr:col>
      <xdr:colOff>101600</xdr:colOff>
      <xdr:row>39</xdr:row>
      <xdr:rowOff>86316</xdr:rowOff>
    </xdr:to>
    <xdr:sp macro="" textlink="">
      <xdr:nvSpPr>
        <xdr:cNvPr id="542" name="楕円 541"/>
        <xdr:cNvSpPr/>
      </xdr:nvSpPr>
      <xdr:spPr>
        <a:xfrm>
          <a:off x="12763500" y="66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77443</xdr:rowOff>
    </xdr:from>
    <xdr:ext cx="378565" cy="259045"/>
    <xdr:sp macro="" textlink="">
      <xdr:nvSpPr>
        <xdr:cNvPr id="543" name="テキスト ボックス 542"/>
        <xdr:cNvSpPr txBox="1"/>
      </xdr:nvSpPr>
      <xdr:spPr>
        <a:xfrm>
          <a:off x="12625017" y="6763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141732</xdr:rowOff>
    </xdr:from>
    <xdr:to>
      <xdr:col>85</xdr:col>
      <xdr:colOff>126364</xdr:colOff>
      <xdr:row>79</xdr:row>
      <xdr:rowOff>137795</xdr:rowOff>
    </xdr:to>
    <xdr:cxnSp macro="">
      <xdr:nvCxnSpPr>
        <xdr:cNvPr id="617" name="直線コネクタ 616"/>
        <xdr:cNvCxnSpPr/>
      </xdr:nvCxnSpPr>
      <xdr:spPr>
        <a:xfrm flipV="1">
          <a:off x="16317595" y="12314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141622</xdr:rowOff>
    </xdr:from>
    <xdr:ext cx="534377" cy="259045"/>
    <xdr:sp macro="" textlink="">
      <xdr:nvSpPr>
        <xdr:cNvPr id="618" name="公債費最小値テキスト"/>
        <xdr:cNvSpPr txBox="1"/>
      </xdr:nvSpPr>
      <xdr:spPr>
        <a:xfrm>
          <a:off x="16370300" y="1368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137795</xdr:rowOff>
    </xdr:from>
    <xdr:to>
      <xdr:col>86</xdr:col>
      <xdr:colOff>25400</xdr:colOff>
      <xdr:row>79</xdr:row>
      <xdr:rowOff>137795</xdr:rowOff>
    </xdr:to>
    <xdr:cxnSp macro="">
      <xdr:nvCxnSpPr>
        <xdr:cNvPr id="619" name="直線コネクタ 618"/>
        <xdr:cNvCxnSpPr/>
      </xdr:nvCxnSpPr>
      <xdr:spPr>
        <a:xfrm>
          <a:off x="16230600" y="1368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88409</xdr:rowOff>
    </xdr:from>
    <xdr:ext cx="599010" cy="259045"/>
    <xdr:sp macro="" textlink="">
      <xdr:nvSpPr>
        <xdr:cNvPr id="620" name="公債費最大値テキスト"/>
        <xdr:cNvSpPr txBox="1"/>
      </xdr:nvSpPr>
      <xdr:spPr>
        <a:xfrm>
          <a:off x="16370300" y="1208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141732</xdr:rowOff>
    </xdr:from>
    <xdr:to>
      <xdr:col>86</xdr:col>
      <xdr:colOff>25400</xdr:colOff>
      <xdr:row>71</xdr:row>
      <xdr:rowOff>141732</xdr:rowOff>
    </xdr:to>
    <xdr:cxnSp macro="">
      <xdr:nvCxnSpPr>
        <xdr:cNvPr id="621" name="直線コネクタ 620"/>
        <xdr:cNvCxnSpPr/>
      </xdr:nvCxnSpPr>
      <xdr:spPr>
        <a:xfrm>
          <a:off x="16230600" y="1231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122961</xdr:rowOff>
    </xdr:from>
    <xdr:to>
      <xdr:col>85</xdr:col>
      <xdr:colOff>127000</xdr:colOff>
      <xdr:row>72</xdr:row>
      <xdr:rowOff>121704</xdr:rowOff>
    </xdr:to>
    <xdr:cxnSp macro="">
      <xdr:nvCxnSpPr>
        <xdr:cNvPr id="622" name="直線コネクタ 621"/>
        <xdr:cNvCxnSpPr/>
      </xdr:nvCxnSpPr>
      <xdr:spPr>
        <a:xfrm>
          <a:off x="15481300" y="12124461"/>
          <a:ext cx="838200" cy="3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164597</xdr:rowOff>
    </xdr:from>
    <xdr:ext cx="534377" cy="259045"/>
    <xdr:sp macro="" textlink="">
      <xdr:nvSpPr>
        <xdr:cNvPr id="623" name="公債費平均値テキスト"/>
        <xdr:cNvSpPr txBox="1"/>
      </xdr:nvSpPr>
      <xdr:spPr>
        <a:xfrm>
          <a:off x="16370300" y="1319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14720</xdr:rowOff>
    </xdr:from>
    <xdr:to>
      <xdr:col>85</xdr:col>
      <xdr:colOff>177800</xdr:colOff>
      <xdr:row>77</xdr:row>
      <xdr:rowOff>116320</xdr:rowOff>
    </xdr:to>
    <xdr:sp macro="" textlink="">
      <xdr:nvSpPr>
        <xdr:cNvPr id="624" name="フローチャート: 判断 623"/>
        <xdr:cNvSpPr/>
      </xdr:nvSpPr>
      <xdr:spPr>
        <a:xfrm>
          <a:off x="16268700" y="132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122961</xdr:rowOff>
    </xdr:from>
    <xdr:to>
      <xdr:col>81</xdr:col>
      <xdr:colOff>50800</xdr:colOff>
      <xdr:row>73</xdr:row>
      <xdr:rowOff>38646</xdr:rowOff>
    </xdr:to>
    <xdr:cxnSp macro="">
      <xdr:nvCxnSpPr>
        <xdr:cNvPr id="625" name="直線コネクタ 624"/>
        <xdr:cNvCxnSpPr/>
      </xdr:nvCxnSpPr>
      <xdr:spPr>
        <a:xfrm flipV="1">
          <a:off x="14592300" y="12124461"/>
          <a:ext cx="889000" cy="43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11188</xdr:rowOff>
    </xdr:from>
    <xdr:to>
      <xdr:col>81</xdr:col>
      <xdr:colOff>101600</xdr:colOff>
      <xdr:row>77</xdr:row>
      <xdr:rowOff>112788</xdr:rowOff>
    </xdr:to>
    <xdr:sp macro="" textlink="">
      <xdr:nvSpPr>
        <xdr:cNvPr id="626" name="フローチャート: 判断 625"/>
        <xdr:cNvSpPr/>
      </xdr:nvSpPr>
      <xdr:spPr>
        <a:xfrm>
          <a:off x="154305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103915</xdr:rowOff>
    </xdr:from>
    <xdr:ext cx="534377" cy="259045"/>
    <xdr:sp macro="" textlink="">
      <xdr:nvSpPr>
        <xdr:cNvPr id="627" name="テキスト ボックス 626"/>
        <xdr:cNvSpPr txBox="1"/>
      </xdr:nvSpPr>
      <xdr:spPr>
        <a:xfrm>
          <a:off x="15214111" y="1330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42025</xdr:rowOff>
    </xdr:from>
    <xdr:to>
      <xdr:col>76</xdr:col>
      <xdr:colOff>114300</xdr:colOff>
      <xdr:row>73</xdr:row>
      <xdr:rowOff>38646</xdr:rowOff>
    </xdr:to>
    <xdr:cxnSp macro="">
      <xdr:nvCxnSpPr>
        <xdr:cNvPr id="628" name="直線コネクタ 627"/>
        <xdr:cNvCxnSpPr/>
      </xdr:nvCxnSpPr>
      <xdr:spPr>
        <a:xfrm>
          <a:off x="13703300" y="12386425"/>
          <a:ext cx="889000" cy="16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23050</xdr:rowOff>
    </xdr:from>
    <xdr:to>
      <xdr:col>76</xdr:col>
      <xdr:colOff>165100</xdr:colOff>
      <xdr:row>77</xdr:row>
      <xdr:rowOff>124650</xdr:rowOff>
    </xdr:to>
    <xdr:sp macro="" textlink="">
      <xdr:nvSpPr>
        <xdr:cNvPr id="629" name="フローチャート: 判断 628"/>
        <xdr:cNvSpPr/>
      </xdr:nvSpPr>
      <xdr:spPr>
        <a:xfrm>
          <a:off x="14541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115777</xdr:rowOff>
    </xdr:from>
    <xdr:ext cx="534377" cy="259045"/>
    <xdr:sp macro="" textlink="">
      <xdr:nvSpPr>
        <xdr:cNvPr id="630" name="テキスト ボックス 629"/>
        <xdr:cNvSpPr txBox="1"/>
      </xdr:nvSpPr>
      <xdr:spPr>
        <a:xfrm>
          <a:off x="14325111" y="133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42025</xdr:rowOff>
    </xdr:from>
    <xdr:to>
      <xdr:col>71</xdr:col>
      <xdr:colOff>177800</xdr:colOff>
      <xdr:row>72</xdr:row>
      <xdr:rowOff>83274</xdr:rowOff>
    </xdr:to>
    <xdr:cxnSp macro="">
      <xdr:nvCxnSpPr>
        <xdr:cNvPr id="631" name="直線コネクタ 630"/>
        <xdr:cNvCxnSpPr/>
      </xdr:nvCxnSpPr>
      <xdr:spPr>
        <a:xfrm flipV="1">
          <a:off x="12814300" y="12386425"/>
          <a:ext cx="889000" cy="4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23380</xdr:rowOff>
    </xdr:from>
    <xdr:to>
      <xdr:col>72</xdr:col>
      <xdr:colOff>38100</xdr:colOff>
      <xdr:row>77</xdr:row>
      <xdr:rowOff>124980</xdr:rowOff>
    </xdr:to>
    <xdr:sp macro="" textlink="">
      <xdr:nvSpPr>
        <xdr:cNvPr id="632" name="フローチャート: 判断 631"/>
        <xdr:cNvSpPr/>
      </xdr:nvSpPr>
      <xdr:spPr>
        <a:xfrm>
          <a:off x="13652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116107</xdr:rowOff>
    </xdr:from>
    <xdr:ext cx="534377" cy="259045"/>
    <xdr:sp macro="" textlink="">
      <xdr:nvSpPr>
        <xdr:cNvPr id="633" name="テキスト ボックス 632"/>
        <xdr:cNvSpPr txBox="1"/>
      </xdr:nvSpPr>
      <xdr:spPr>
        <a:xfrm>
          <a:off x="13436111" y="133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61988</xdr:rowOff>
    </xdr:from>
    <xdr:to>
      <xdr:col>67</xdr:col>
      <xdr:colOff>101600</xdr:colOff>
      <xdr:row>77</xdr:row>
      <xdr:rowOff>163588</xdr:rowOff>
    </xdr:to>
    <xdr:sp macro="" textlink="">
      <xdr:nvSpPr>
        <xdr:cNvPr id="634" name="フローチャート: 判断 633"/>
        <xdr:cNvSpPr/>
      </xdr:nvSpPr>
      <xdr:spPr>
        <a:xfrm>
          <a:off x="12763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154715</xdr:rowOff>
    </xdr:from>
    <xdr:ext cx="534377" cy="259045"/>
    <xdr:sp macro="" textlink="">
      <xdr:nvSpPr>
        <xdr:cNvPr id="635" name="テキスト ボックス 634"/>
        <xdr:cNvSpPr txBox="1"/>
      </xdr:nvSpPr>
      <xdr:spPr>
        <a:xfrm>
          <a:off x="12547111" y="1335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70904</xdr:rowOff>
    </xdr:from>
    <xdr:to>
      <xdr:col>85</xdr:col>
      <xdr:colOff>177800</xdr:colOff>
      <xdr:row>73</xdr:row>
      <xdr:rowOff>1054</xdr:rowOff>
    </xdr:to>
    <xdr:sp macro="" textlink="">
      <xdr:nvSpPr>
        <xdr:cNvPr id="641" name="楕円 640"/>
        <xdr:cNvSpPr/>
      </xdr:nvSpPr>
      <xdr:spPr>
        <a:xfrm>
          <a:off x="16268700" y="124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93781</xdr:rowOff>
    </xdr:from>
    <xdr:ext cx="599010" cy="259045"/>
    <xdr:sp macro="" textlink="">
      <xdr:nvSpPr>
        <xdr:cNvPr id="642" name="公債費該当値テキスト"/>
        <xdr:cNvSpPr txBox="1"/>
      </xdr:nvSpPr>
      <xdr:spPr>
        <a:xfrm>
          <a:off x="16370300" y="1226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72161</xdr:rowOff>
    </xdr:from>
    <xdr:to>
      <xdr:col>81</xdr:col>
      <xdr:colOff>101600</xdr:colOff>
      <xdr:row>71</xdr:row>
      <xdr:rowOff>2311</xdr:rowOff>
    </xdr:to>
    <xdr:sp macro="" textlink="">
      <xdr:nvSpPr>
        <xdr:cNvPr id="643" name="楕円 642"/>
        <xdr:cNvSpPr/>
      </xdr:nvSpPr>
      <xdr:spPr>
        <a:xfrm>
          <a:off x="15430500" y="1207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18838</xdr:rowOff>
    </xdr:from>
    <xdr:ext cx="599010" cy="259045"/>
    <xdr:sp macro="" textlink="">
      <xdr:nvSpPr>
        <xdr:cNvPr id="644" name="テキスト ボックス 643"/>
        <xdr:cNvSpPr txBox="1"/>
      </xdr:nvSpPr>
      <xdr:spPr>
        <a:xfrm>
          <a:off x="15181795" y="1184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159296</xdr:rowOff>
    </xdr:from>
    <xdr:to>
      <xdr:col>76</xdr:col>
      <xdr:colOff>165100</xdr:colOff>
      <xdr:row>73</xdr:row>
      <xdr:rowOff>89446</xdr:rowOff>
    </xdr:to>
    <xdr:sp macro="" textlink="">
      <xdr:nvSpPr>
        <xdr:cNvPr id="645" name="楕円 644"/>
        <xdr:cNvSpPr/>
      </xdr:nvSpPr>
      <xdr:spPr>
        <a:xfrm>
          <a:off x="14541500" y="125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105973</xdr:rowOff>
    </xdr:from>
    <xdr:ext cx="599010" cy="259045"/>
    <xdr:sp macro="" textlink="">
      <xdr:nvSpPr>
        <xdr:cNvPr id="646" name="テキスト ボックス 645"/>
        <xdr:cNvSpPr txBox="1"/>
      </xdr:nvSpPr>
      <xdr:spPr>
        <a:xfrm>
          <a:off x="14292795" y="12278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162675</xdr:rowOff>
    </xdr:from>
    <xdr:to>
      <xdr:col>72</xdr:col>
      <xdr:colOff>38100</xdr:colOff>
      <xdr:row>72</xdr:row>
      <xdr:rowOff>92825</xdr:rowOff>
    </xdr:to>
    <xdr:sp macro="" textlink="">
      <xdr:nvSpPr>
        <xdr:cNvPr id="647" name="楕円 646"/>
        <xdr:cNvSpPr/>
      </xdr:nvSpPr>
      <xdr:spPr>
        <a:xfrm>
          <a:off x="13652500" y="123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109352</xdr:rowOff>
    </xdr:from>
    <xdr:ext cx="599010" cy="259045"/>
    <xdr:sp macro="" textlink="">
      <xdr:nvSpPr>
        <xdr:cNvPr id="648" name="テキスト ボックス 647"/>
        <xdr:cNvSpPr txBox="1"/>
      </xdr:nvSpPr>
      <xdr:spPr>
        <a:xfrm>
          <a:off x="13403795" y="12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32474</xdr:rowOff>
    </xdr:from>
    <xdr:to>
      <xdr:col>67</xdr:col>
      <xdr:colOff>101600</xdr:colOff>
      <xdr:row>72</xdr:row>
      <xdr:rowOff>134074</xdr:rowOff>
    </xdr:to>
    <xdr:sp macro="" textlink="">
      <xdr:nvSpPr>
        <xdr:cNvPr id="649" name="楕円 648"/>
        <xdr:cNvSpPr/>
      </xdr:nvSpPr>
      <xdr:spPr>
        <a:xfrm>
          <a:off x="12763500" y="1237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150601</xdr:rowOff>
    </xdr:from>
    <xdr:ext cx="599010" cy="259045"/>
    <xdr:sp macro="" textlink="">
      <xdr:nvSpPr>
        <xdr:cNvPr id="650" name="テキスト ボックス 649"/>
        <xdr:cNvSpPr txBox="1"/>
      </xdr:nvSpPr>
      <xdr:spPr>
        <a:xfrm>
          <a:off x="12514795" y="1215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8" name="テキスト ボックス 66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19022</xdr:rowOff>
    </xdr:from>
    <xdr:to>
      <xdr:col>85</xdr:col>
      <xdr:colOff>126364</xdr:colOff>
      <xdr:row>98</xdr:row>
      <xdr:rowOff>103352</xdr:rowOff>
    </xdr:to>
    <xdr:cxnSp macro="">
      <xdr:nvCxnSpPr>
        <xdr:cNvPr id="672" name="直線コネクタ 671"/>
        <xdr:cNvCxnSpPr/>
      </xdr:nvCxnSpPr>
      <xdr:spPr>
        <a:xfrm flipV="1">
          <a:off x="16317595" y="15792422"/>
          <a:ext cx="1269" cy="111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107179</xdr:rowOff>
    </xdr:from>
    <xdr:ext cx="469744" cy="259045"/>
    <xdr:sp macro="" textlink="">
      <xdr:nvSpPr>
        <xdr:cNvPr id="673" name="積立金最小値テキスト"/>
        <xdr:cNvSpPr txBox="1"/>
      </xdr:nvSpPr>
      <xdr:spPr>
        <a:xfrm>
          <a:off x="16370300" y="1690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103352</xdr:rowOff>
    </xdr:from>
    <xdr:to>
      <xdr:col>86</xdr:col>
      <xdr:colOff>25400</xdr:colOff>
      <xdr:row>98</xdr:row>
      <xdr:rowOff>103352</xdr:rowOff>
    </xdr:to>
    <xdr:cxnSp macro="">
      <xdr:nvCxnSpPr>
        <xdr:cNvPr id="674" name="直線コネクタ 673"/>
        <xdr:cNvCxnSpPr/>
      </xdr:nvCxnSpPr>
      <xdr:spPr>
        <a:xfrm>
          <a:off x="16230600" y="16905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137149</xdr:rowOff>
    </xdr:from>
    <xdr:ext cx="534377" cy="259045"/>
    <xdr:sp macro="" textlink="">
      <xdr:nvSpPr>
        <xdr:cNvPr id="675" name="積立金最大値テキスト"/>
        <xdr:cNvSpPr txBox="1"/>
      </xdr:nvSpPr>
      <xdr:spPr>
        <a:xfrm>
          <a:off x="16370300" y="1556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19022</xdr:rowOff>
    </xdr:from>
    <xdr:to>
      <xdr:col>86</xdr:col>
      <xdr:colOff>25400</xdr:colOff>
      <xdr:row>92</xdr:row>
      <xdr:rowOff>19022</xdr:rowOff>
    </xdr:to>
    <xdr:cxnSp macro="">
      <xdr:nvCxnSpPr>
        <xdr:cNvPr id="676" name="直線コネクタ 675"/>
        <xdr:cNvCxnSpPr/>
      </xdr:nvCxnSpPr>
      <xdr:spPr>
        <a:xfrm>
          <a:off x="16230600" y="1579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141621</xdr:rowOff>
    </xdr:from>
    <xdr:to>
      <xdr:col>85</xdr:col>
      <xdr:colOff>127000</xdr:colOff>
      <xdr:row>94</xdr:row>
      <xdr:rowOff>53403</xdr:rowOff>
    </xdr:to>
    <xdr:cxnSp macro="">
      <xdr:nvCxnSpPr>
        <xdr:cNvPr id="677" name="直線コネクタ 676"/>
        <xdr:cNvCxnSpPr/>
      </xdr:nvCxnSpPr>
      <xdr:spPr>
        <a:xfrm>
          <a:off x="15481300" y="16086471"/>
          <a:ext cx="838200" cy="8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60492</xdr:rowOff>
    </xdr:from>
    <xdr:ext cx="534377" cy="259045"/>
    <xdr:sp macro="" textlink="">
      <xdr:nvSpPr>
        <xdr:cNvPr id="678" name="積立金平均値テキスト"/>
        <xdr:cNvSpPr txBox="1"/>
      </xdr:nvSpPr>
      <xdr:spPr>
        <a:xfrm>
          <a:off x="16370300" y="1651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82065</xdr:rowOff>
    </xdr:from>
    <xdr:to>
      <xdr:col>85</xdr:col>
      <xdr:colOff>177800</xdr:colOff>
      <xdr:row>97</xdr:row>
      <xdr:rowOff>12215</xdr:rowOff>
    </xdr:to>
    <xdr:sp macro="" textlink="">
      <xdr:nvSpPr>
        <xdr:cNvPr id="679" name="フローチャート: 判断 678"/>
        <xdr:cNvSpPr/>
      </xdr:nvSpPr>
      <xdr:spPr>
        <a:xfrm>
          <a:off x="16268700" y="1654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141621</xdr:rowOff>
    </xdr:from>
    <xdr:to>
      <xdr:col>81</xdr:col>
      <xdr:colOff>50800</xdr:colOff>
      <xdr:row>95</xdr:row>
      <xdr:rowOff>137734</xdr:rowOff>
    </xdr:to>
    <xdr:cxnSp macro="">
      <xdr:nvCxnSpPr>
        <xdr:cNvPr id="680" name="直線コネクタ 679"/>
        <xdr:cNvCxnSpPr/>
      </xdr:nvCxnSpPr>
      <xdr:spPr>
        <a:xfrm flipV="1">
          <a:off x="14592300" y="16086471"/>
          <a:ext cx="889000" cy="33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149113</xdr:rowOff>
    </xdr:from>
    <xdr:to>
      <xdr:col>81</xdr:col>
      <xdr:colOff>101600</xdr:colOff>
      <xdr:row>96</xdr:row>
      <xdr:rowOff>79263</xdr:rowOff>
    </xdr:to>
    <xdr:sp macro="" textlink="">
      <xdr:nvSpPr>
        <xdr:cNvPr id="681" name="フローチャート: 判断 680"/>
        <xdr:cNvSpPr/>
      </xdr:nvSpPr>
      <xdr:spPr>
        <a:xfrm>
          <a:off x="15430500" y="1643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70390</xdr:rowOff>
    </xdr:from>
    <xdr:ext cx="534377" cy="259045"/>
    <xdr:sp macro="" textlink="">
      <xdr:nvSpPr>
        <xdr:cNvPr id="682" name="テキスト ボックス 681"/>
        <xdr:cNvSpPr txBox="1"/>
      </xdr:nvSpPr>
      <xdr:spPr>
        <a:xfrm>
          <a:off x="15214111" y="1652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137734</xdr:rowOff>
    </xdr:from>
    <xdr:to>
      <xdr:col>76</xdr:col>
      <xdr:colOff>114300</xdr:colOff>
      <xdr:row>97</xdr:row>
      <xdr:rowOff>4598</xdr:rowOff>
    </xdr:to>
    <xdr:cxnSp macro="">
      <xdr:nvCxnSpPr>
        <xdr:cNvPr id="683" name="直線コネクタ 682"/>
        <xdr:cNvCxnSpPr/>
      </xdr:nvCxnSpPr>
      <xdr:spPr>
        <a:xfrm flipV="1">
          <a:off x="13703300" y="16425484"/>
          <a:ext cx="889000" cy="20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106366</xdr:rowOff>
    </xdr:from>
    <xdr:to>
      <xdr:col>76</xdr:col>
      <xdr:colOff>165100</xdr:colOff>
      <xdr:row>96</xdr:row>
      <xdr:rowOff>36516</xdr:rowOff>
    </xdr:to>
    <xdr:sp macro="" textlink="">
      <xdr:nvSpPr>
        <xdr:cNvPr id="684" name="フローチャート: 判断 683"/>
        <xdr:cNvSpPr/>
      </xdr:nvSpPr>
      <xdr:spPr>
        <a:xfrm>
          <a:off x="14541500" y="1639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27643</xdr:rowOff>
    </xdr:from>
    <xdr:ext cx="534377" cy="259045"/>
    <xdr:sp macro="" textlink="">
      <xdr:nvSpPr>
        <xdr:cNvPr id="685" name="テキスト ボックス 684"/>
        <xdr:cNvSpPr txBox="1"/>
      </xdr:nvSpPr>
      <xdr:spPr>
        <a:xfrm>
          <a:off x="14325111" y="1648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86779</xdr:rowOff>
    </xdr:from>
    <xdr:to>
      <xdr:col>71</xdr:col>
      <xdr:colOff>177800</xdr:colOff>
      <xdr:row>97</xdr:row>
      <xdr:rowOff>4598</xdr:rowOff>
    </xdr:to>
    <xdr:cxnSp macro="">
      <xdr:nvCxnSpPr>
        <xdr:cNvPr id="686" name="直線コネクタ 685"/>
        <xdr:cNvCxnSpPr/>
      </xdr:nvCxnSpPr>
      <xdr:spPr>
        <a:xfrm>
          <a:off x="12814300" y="15688729"/>
          <a:ext cx="889000" cy="94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62703</xdr:rowOff>
    </xdr:from>
    <xdr:to>
      <xdr:col>72</xdr:col>
      <xdr:colOff>38100</xdr:colOff>
      <xdr:row>93</xdr:row>
      <xdr:rowOff>164303</xdr:rowOff>
    </xdr:to>
    <xdr:sp macro="" textlink="">
      <xdr:nvSpPr>
        <xdr:cNvPr id="687" name="フローチャート: 判断 686"/>
        <xdr:cNvSpPr/>
      </xdr:nvSpPr>
      <xdr:spPr>
        <a:xfrm>
          <a:off x="13652500" y="1600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9380</xdr:rowOff>
    </xdr:from>
    <xdr:ext cx="534377" cy="259045"/>
    <xdr:sp macro="" textlink="">
      <xdr:nvSpPr>
        <xdr:cNvPr id="688" name="テキスト ボックス 687"/>
        <xdr:cNvSpPr txBox="1"/>
      </xdr:nvSpPr>
      <xdr:spPr>
        <a:xfrm>
          <a:off x="13436111" y="1578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140404</xdr:rowOff>
    </xdr:from>
    <xdr:to>
      <xdr:col>67</xdr:col>
      <xdr:colOff>101600</xdr:colOff>
      <xdr:row>96</xdr:row>
      <xdr:rowOff>70554</xdr:rowOff>
    </xdr:to>
    <xdr:sp macro="" textlink="">
      <xdr:nvSpPr>
        <xdr:cNvPr id="689" name="フローチャート: 判断 688"/>
        <xdr:cNvSpPr/>
      </xdr:nvSpPr>
      <xdr:spPr>
        <a:xfrm>
          <a:off x="12763500" y="1642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61681</xdr:rowOff>
    </xdr:from>
    <xdr:ext cx="534377" cy="259045"/>
    <xdr:sp macro="" textlink="">
      <xdr:nvSpPr>
        <xdr:cNvPr id="690" name="テキスト ボックス 689"/>
        <xdr:cNvSpPr txBox="1"/>
      </xdr:nvSpPr>
      <xdr:spPr>
        <a:xfrm>
          <a:off x="12547111" y="1652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2603</xdr:rowOff>
    </xdr:from>
    <xdr:to>
      <xdr:col>85</xdr:col>
      <xdr:colOff>177800</xdr:colOff>
      <xdr:row>94</xdr:row>
      <xdr:rowOff>104203</xdr:rowOff>
    </xdr:to>
    <xdr:sp macro="" textlink="">
      <xdr:nvSpPr>
        <xdr:cNvPr id="696" name="楕円 695"/>
        <xdr:cNvSpPr/>
      </xdr:nvSpPr>
      <xdr:spPr>
        <a:xfrm>
          <a:off x="16268700" y="1611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25480</xdr:rowOff>
    </xdr:from>
    <xdr:ext cx="534377" cy="259045"/>
    <xdr:sp macro="" textlink="">
      <xdr:nvSpPr>
        <xdr:cNvPr id="697" name="積立金該当値テキスト"/>
        <xdr:cNvSpPr txBox="1"/>
      </xdr:nvSpPr>
      <xdr:spPr>
        <a:xfrm>
          <a:off x="16370300" y="159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90821</xdr:rowOff>
    </xdr:from>
    <xdr:to>
      <xdr:col>81</xdr:col>
      <xdr:colOff>101600</xdr:colOff>
      <xdr:row>94</xdr:row>
      <xdr:rowOff>20971</xdr:rowOff>
    </xdr:to>
    <xdr:sp macro="" textlink="">
      <xdr:nvSpPr>
        <xdr:cNvPr id="698" name="楕円 697"/>
        <xdr:cNvSpPr/>
      </xdr:nvSpPr>
      <xdr:spPr>
        <a:xfrm>
          <a:off x="15430500" y="1603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37498</xdr:rowOff>
    </xdr:from>
    <xdr:ext cx="534377" cy="259045"/>
    <xdr:sp macro="" textlink="">
      <xdr:nvSpPr>
        <xdr:cNvPr id="699" name="テキスト ボックス 698"/>
        <xdr:cNvSpPr txBox="1"/>
      </xdr:nvSpPr>
      <xdr:spPr>
        <a:xfrm>
          <a:off x="15214111" y="1581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86934</xdr:rowOff>
    </xdr:from>
    <xdr:to>
      <xdr:col>76</xdr:col>
      <xdr:colOff>165100</xdr:colOff>
      <xdr:row>96</xdr:row>
      <xdr:rowOff>17084</xdr:rowOff>
    </xdr:to>
    <xdr:sp macro="" textlink="">
      <xdr:nvSpPr>
        <xdr:cNvPr id="700" name="楕円 699"/>
        <xdr:cNvSpPr/>
      </xdr:nvSpPr>
      <xdr:spPr>
        <a:xfrm>
          <a:off x="14541500" y="1637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33611</xdr:rowOff>
    </xdr:from>
    <xdr:ext cx="534377" cy="259045"/>
    <xdr:sp macro="" textlink="">
      <xdr:nvSpPr>
        <xdr:cNvPr id="701" name="テキスト ボックス 700"/>
        <xdr:cNvSpPr txBox="1"/>
      </xdr:nvSpPr>
      <xdr:spPr>
        <a:xfrm>
          <a:off x="14325111" y="1614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125248</xdr:rowOff>
    </xdr:from>
    <xdr:to>
      <xdr:col>72</xdr:col>
      <xdr:colOff>38100</xdr:colOff>
      <xdr:row>97</xdr:row>
      <xdr:rowOff>55398</xdr:rowOff>
    </xdr:to>
    <xdr:sp macro="" textlink="">
      <xdr:nvSpPr>
        <xdr:cNvPr id="702" name="楕円 701"/>
        <xdr:cNvSpPr/>
      </xdr:nvSpPr>
      <xdr:spPr>
        <a:xfrm>
          <a:off x="13652500" y="1658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46525</xdr:rowOff>
    </xdr:from>
    <xdr:ext cx="534377" cy="259045"/>
    <xdr:sp macro="" textlink="">
      <xdr:nvSpPr>
        <xdr:cNvPr id="703" name="テキスト ボックス 702"/>
        <xdr:cNvSpPr txBox="1"/>
      </xdr:nvSpPr>
      <xdr:spPr>
        <a:xfrm>
          <a:off x="13436111" y="1667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35979</xdr:rowOff>
    </xdr:from>
    <xdr:to>
      <xdr:col>67</xdr:col>
      <xdr:colOff>101600</xdr:colOff>
      <xdr:row>91</xdr:row>
      <xdr:rowOff>137579</xdr:rowOff>
    </xdr:to>
    <xdr:sp macro="" textlink="">
      <xdr:nvSpPr>
        <xdr:cNvPr id="704" name="楕円 703"/>
        <xdr:cNvSpPr/>
      </xdr:nvSpPr>
      <xdr:spPr>
        <a:xfrm>
          <a:off x="12763500" y="156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154106</xdr:rowOff>
    </xdr:from>
    <xdr:ext cx="534377" cy="259045"/>
    <xdr:sp macro="" textlink="">
      <xdr:nvSpPr>
        <xdr:cNvPr id="705" name="テキスト ボックス 704"/>
        <xdr:cNvSpPr txBox="1"/>
      </xdr:nvSpPr>
      <xdr:spPr>
        <a:xfrm>
          <a:off x="12547111" y="1541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70053</xdr:rowOff>
    </xdr:from>
    <xdr:to>
      <xdr:col>116</xdr:col>
      <xdr:colOff>62864</xdr:colOff>
      <xdr:row>39</xdr:row>
      <xdr:rowOff>44450</xdr:rowOff>
    </xdr:to>
    <xdr:cxnSp macro="">
      <xdr:nvCxnSpPr>
        <xdr:cNvPr id="729" name="直線コネクタ 728"/>
        <xdr:cNvCxnSpPr/>
      </xdr:nvCxnSpPr>
      <xdr:spPr>
        <a:xfrm flipV="1">
          <a:off x="22159595" y="5213553"/>
          <a:ext cx="1269" cy="151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xdr:rowOff>
    </xdr:from>
    <xdr:ext cx="534377" cy="259045"/>
    <xdr:sp macro="" textlink="">
      <xdr:nvSpPr>
        <xdr:cNvPr id="732" name="投資及び出資金最大値テキスト"/>
        <xdr:cNvSpPr txBox="1"/>
      </xdr:nvSpPr>
      <xdr:spPr>
        <a:xfrm>
          <a:off x="22212300" y="49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70053</xdr:rowOff>
    </xdr:from>
    <xdr:to>
      <xdr:col>116</xdr:col>
      <xdr:colOff>152400</xdr:colOff>
      <xdr:row>30</xdr:row>
      <xdr:rowOff>70053</xdr:rowOff>
    </xdr:to>
    <xdr:cxnSp macro="">
      <xdr:nvCxnSpPr>
        <xdr:cNvPr id="733" name="直線コネクタ 732"/>
        <xdr:cNvCxnSpPr/>
      </xdr:nvCxnSpPr>
      <xdr:spPr>
        <a:xfrm>
          <a:off x="22072600" y="521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120650</xdr:rowOff>
    </xdr:from>
    <xdr:to>
      <xdr:col>116</xdr:col>
      <xdr:colOff>63500</xdr:colOff>
      <xdr:row>31</xdr:row>
      <xdr:rowOff>13056</xdr:rowOff>
    </xdr:to>
    <xdr:cxnSp macro="">
      <xdr:nvCxnSpPr>
        <xdr:cNvPr id="734" name="直線コネクタ 733"/>
        <xdr:cNvCxnSpPr/>
      </xdr:nvCxnSpPr>
      <xdr:spPr>
        <a:xfrm>
          <a:off x="21323300" y="5264150"/>
          <a:ext cx="838200" cy="6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97959</xdr:rowOff>
    </xdr:from>
    <xdr:ext cx="469744" cy="259045"/>
    <xdr:sp macro="" textlink="">
      <xdr:nvSpPr>
        <xdr:cNvPr id="735" name="投資及び出資金平均値テキスト"/>
        <xdr:cNvSpPr txBox="1"/>
      </xdr:nvSpPr>
      <xdr:spPr>
        <a:xfrm>
          <a:off x="22212300" y="64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119532</xdr:rowOff>
    </xdr:from>
    <xdr:to>
      <xdr:col>116</xdr:col>
      <xdr:colOff>114300</xdr:colOff>
      <xdr:row>38</xdr:row>
      <xdr:rowOff>49682</xdr:rowOff>
    </xdr:to>
    <xdr:sp macro="" textlink="">
      <xdr:nvSpPr>
        <xdr:cNvPr id="736" name="フローチャート: 判断 735"/>
        <xdr:cNvSpPr/>
      </xdr:nvSpPr>
      <xdr:spPr>
        <a:xfrm>
          <a:off x="22110700" y="64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88189</xdr:rowOff>
    </xdr:from>
    <xdr:to>
      <xdr:col>111</xdr:col>
      <xdr:colOff>177800</xdr:colOff>
      <xdr:row>30</xdr:row>
      <xdr:rowOff>120650</xdr:rowOff>
    </xdr:to>
    <xdr:cxnSp macro="">
      <xdr:nvCxnSpPr>
        <xdr:cNvPr id="737" name="直線コネクタ 736"/>
        <xdr:cNvCxnSpPr/>
      </xdr:nvCxnSpPr>
      <xdr:spPr>
        <a:xfrm>
          <a:off x="20434300" y="5231689"/>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105588</xdr:rowOff>
    </xdr:from>
    <xdr:to>
      <xdr:col>112</xdr:col>
      <xdr:colOff>38100</xdr:colOff>
      <xdr:row>38</xdr:row>
      <xdr:rowOff>35737</xdr:rowOff>
    </xdr:to>
    <xdr:sp macro="" textlink="">
      <xdr:nvSpPr>
        <xdr:cNvPr id="738" name="フローチャート: 判断 737"/>
        <xdr:cNvSpPr/>
      </xdr:nvSpPr>
      <xdr:spPr>
        <a:xfrm>
          <a:off x="21272500" y="644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26865</xdr:rowOff>
    </xdr:from>
    <xdr:ext cx="469744" cy="259045"/>
    <xdr:sp macro="" textlink="">
      <xdr:nvSpPr>
        <xdr:cNvPr id="739" name="テキスト ボックス 738"/>
        <xdr:cNvSpPr txBox="1"/>
      </xdr:nvSpPr>
      <xdr:spPr>
        <a:xfrm>
          <a:off x="21088428" y="654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88189</xdr:rowOff>
    </xdr:from>
    <xdr:to>
      <xdr:col>107</xdr:col>
      <xdr:colOff>50800</xdr:colOff>
      <xdr:row>31</xdr:row>
      <xdr:rowOff>112344</xdr:rowOff>
    </xdr:to>
    <xdr:cxnSp macro="">
      <xdr:nvCxnSpPr>
        <xdr:cNvPr id="740" name="直線コネクタ 739"/>
        <xdr:cNvCxnSpPr/>
      </xdr:nvCxnSpPr>
      <xdr:spPr>
        <a:xfrm flipV="1">
          <a:off x="19545300" y="5231689"/>
          <a:ext cx="889000" cy="19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121057</xdr:rowOff>
    </xdr:from>
    <xdr:to>
      <xdr:col>107</xdr:col>
      <xdr:colOff>101600</xdr:colOff>
      <xdr:row>38</xdr:row>
      <xdr:rowOff>51206</xdr:rowOff>
    </xdr:to>
    <xdr:sp macro="" textlink="">
      <xdr:nvSpPr>
        <xdr:cNvPr id="741" name="フローチャート: 判断 740"/>
        <xdr:cNvSpPr/>
      </xdr:nvSpPr>
      <xdr:spPr>
        <a:xfrm>
          <a:off x="20383500" y="64647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42333</xdr:rowOff>
    </xdr:from>
    <xdr:ext cx="469744" cy="259045"/>
    <xdr:sp macro="" textlink="">
      <xdr:nvSpPr>
        <xdr:cNvPr id="742" name="テキスト ボックス 741"/>
        <xdr:cNvSpPr txBox="1"/>
      </xdr:nvSpPr>
      <xdr:spPr>
        <a:xfrm>
          <a:off x="20199428" y="655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112344</xdr:rowOff>
    </xdr:from>
    <xdr:to>
      <xdr:col>102</xdr:col>
      <xdr:colOff>114300</xdr:colOff>
      <xdr:row>32</xdr:row>
      <xdr:rowOff>37516</xdr:rowOff>
    </xdr:to>
    <xdr:cxnSp macro="">
      <xdr:nvCxnSpPr>
        <xdr:cNvPr id="743" name="直線コネクタ 742"/>
        <xdr:cNvCxnSpPr/>
      </xdr:nvCxnSpPr>
      <xdr:spPr>
        <a:xfrm flipV="1">
          <a:off x="18656300" y="5427294"/>
          <a:ext cx="889000" cy="9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130353</xdr:rowOff>
    </xdr:from>
    <xdr:to>
      <xdr:col>102</xdr:col>
      <xdr:colOff>165100</xdr:colOff>
      <xdr:row>38</xdr:row>
      <xdr:rowOff>60503</xdr:rowOff>
    </xdr:to>
    <xdr:sp macro="" textlink="">
      <xdr:nvSpPr>
        <xdr:cNvPr id="744" name="フローチャート: 判断 743"/>
        <xdr:cNvSpPr/>
      </xdr:nvSpPr>
      <xdr:spPr>
        <a:xfrm>
          <a:off x="19494500" y="647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51630</xdr:rowOff>
    </xdr:from>
    <xdr:ext cx="469744" cy="259045"/>
    <xdr:sp macro="" textlink="">
      <xdr:nvSpPr>
        <xdr:cNvPr id="745" name="テキスト ボックス 744"/>
        <xdr:cNvSpPr txBox="1"/>
      </xdr:nvSpPr>
      <xdr:spPr>
        <a:xfrm>
          <a:off x="19310428" y="656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7214</xdr:rowOff>
    </xdr:from>
    <xdr:to>
      <xdr:col>98</xdr:col>
      <xdr:colOff>38100</xdr:colOff>
      <xdr:row>38</xdr:row>
      <xdr:rowOff>108814</xdr:rowOff>
    </xdr:to>
    <xdr:sp macro="" textlink="">
      <xdr:nvSpPr>
        <xdr:cNvPr id="746" name="フローチャート: 判断 745"/>
        <xdr:cNvSpPr/>
      </xdr:nvSpPr>
      <xdr:spPr>
        <a:xfrm>
          <a:off x="18605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99941</xdr:rowOff>
    </xdr:from>
    <xdr:ext cx="469744" cy="259045"/>
    <xdr:sp macro="" textlink="">
      <xdr:nvSpPr>
        <xdr:cNvPr id="747" name="テキスト ボックス 746"/>
        <xdr:cNvSpPr txBox="1"/>
      </xdr:nvSpPr>
      <xdr:spPr>
        <a:xfrm>
          <a:off x="18421428"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133706</xdr:rowOff>
    </xdr:from>
    <xdr:to>
      <xdr:col>116</xdr:col>
      <xdr:colOff>114300</xdr:colOff>
      <xdr:row>31</xdr:row>
      <xdr:rowOff>63856</xdr:rowOff>
    </xdr:to>
    <xdr:sp macro="" textlink="">
      <xdr:nvSpPr>
        <xdr:cNvPr id="753" name="楕円 752"/>
        <xdr:cNvSpPr/>
      </xdr:nvSpPr>
      <xdr:spPr>
        <a:xfrm>
          <a:off x="22110700" y="527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48633</xdr:rowOff>
    </xdr:from>
    <xdr:ext cx="534377" cy="259045"/>
    <xdr:sp macro="" textlink="">
      <xdr:nvSpPr>
        <xdr:cNvPr id="754" name="投資及び出資金該当値テキスト"/>
        <xdr:cNvSpPr txBox="1"/>
      </xdr:nvSpPr>
      <xdr:spPr>
        <a:xfrm>
          <a:off x="22212300" y="519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69850</xdr:rowOff>
    </xdr:from>
    <xdr:to>
      <xdr:col>112</xdr:col>
      <xdr:colOff>38100</xdr:colOff>
      <xdr:row>31</xdr:row>
      <xdr:rowOff>0</xdr:rowOff>
    </xdr:to>
    <xdr:sp macro="" textlink="">
      <xdr:nvSpPr>
        <xdr:cNvPr id="755" name="楕円 754"/>
        <xdr:cNvSpPr/>
      </xdr:nvSpPr>
      <xdr:spPr>
        <a:xfrm>
          <a:off x="21272500" y="52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16527</xdr:rowOff>
    </xdr:from>
    <xdr:ext cx="534377" cy="259045"/>
    <xdr:sp macro="" textlink="">
      <xdr:nvSpPr>
        <xdr:cNvPr id="756" name="テキスト ボックス 755"/>
        <xdr:cNvSpPr txBox="1"/>
      </xdr:nvSpPr>
      <xdr:spPr>
        <a:xfrm>
          <a:off x="21056111" y="498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37389</xdr:rowOff>
    </xdr:from>
    <xdr:to>
      <xdr:col>107</xdr:col>
      <xdr:colOff>101600</xdr:colOff>
      <xdr:row>30</xdr:row>
      <xdr:rowOff>138989</xdr:rowOff>
    </xdr:to>
    <xdr:sp macro="" textlink="">
      <xdr:nvSpPr>
        <xdr:cNvPr id="757" name="楕円 756"/>
        <xdr:cNvSpPr/>
      </xdr:nvSpPr>
      <xdr:spPr>
        <a:xfrm>
          <a:off x="20383500" y="51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28</xdr:row>
      <xdr:rowOff>155516</xdr:rowOff>
    </xdr:from>
    <xdr:ext cx="534377" cy="259045"/>
    <xdr:sp macro="" textlink="">
      <xdr:nvSpPr>
        <xdr:cNvPr id="758" name="テキスト ボックス 757"/>
        <xdr:cNvSpPr txBox="1"/>
      </xdr:nvSpPr>
      <xdr:spPr>
        <a:xfrm>
          <a:off x="20167111" y="495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61544</xdr:rowOff>
    </xdr:from>
    <xdr:to>
      <xdr:col>102</xdr:col>
      <xdr:colOff>165100</xdr:colOff>
      <xdr:row>31</xdr:row>
      <xdr:rowOff>163144</xdr:rowOff>
    </xdr:to>
    <xdr:sp macro="" textlink="">
      <xdr:nvSpPr>
        <xdr:cNvPr id="759" name="楕円 758"/>
        <xdr:cNvSpPr/>
      </xdr:nvSpPr>
      <xdr:spPr>
        <a:xfrm>
          <a:off x="19494500" y="537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8221</xdr:rowOff>
    </xdr:from>
    <xdr:ext cx="534377" cy="259045"/>
    <xdr:sp macro="" textlink="">
      <xdr:nvSpPr>
        <xdr:cNvPr id="760" name="テキスト ボックス 759"/>
        <xdr:cNvSpPr txBox="1"/>
      </xdr:nvSpPr>
      <xdr:spPr>
        <a:xfrm>
          <a:off x="19278111" y="515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158166</xdr:rowOff>
    </xdr:from>
    <xdr:to>
      <xdr:col>98</xdr:col>
      <xdr:colOff>38100</xdr:colOff>
      <xdr:row>32</xdr:row>
      <xdr:rowOff>88316</xdr:rowOff>
    </xdr:to>
    <xdr:sp macro="" textlink="">
      <xdr:nvSpPr>
        <xdr:cNvPr id="761" name="楕円 760"/>
        <xdr:cNvSpPr/>
      </xdr:nvSpPr>
      <xdr:spPr>
        <a:xfrm>
          <a:off x="18605500" y="547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104843</xdr:rowOff>
    </xdr:from>
    <xdr:ext cx="534377" cy="259045"/>
    <xdr:sp macro="" textlink="">
      <xdr:nvSpPr>
        <xdr:cNvPr id="762" name="テキスト ボックス 761"/>
        <xdr:cNvSpPr txBox="1"/>
      </xdr:nvSpPr>
      <xdr:spPr>
        <a:xfrm>
          <a:off x="18389111" y="524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6" name="テキスト ボックス 775"/>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8" name="テキスト ボックス 777"/>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0" name="テキスト ボックス 779"/>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2" name="テキスト ボックス 78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4" name="テキスト ボックス 78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110417</xdr:rowOff>
    </xdr:from>
    <xdr:to>
      <xdr:col>116</xdr:col>
      <xdr:colOff>62864</xdr:colOff>
      <xdr:row>59</xdr:row>
      <xdr:rowOff>98878</xdr:rowOff>
    </xdr:to>
    <xdr:cxnSp macro="">
      <xdr:nvCxnSpPr>
        <xdr:cNvPr id="788" name="直線コネクタ 787"/>
        <xdr:cNvCxnSpPr/>
      </xdr:nvCxnSpPr>
      <xdr:spPr>
        <a:xfrm flipV="1">
          <a:off x="22159595" y="8682917"/>
          <a:ext cx="1269" cy="153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57094</xdr:rowOff>
    </xdr:from>
    <xdr:ext cx="534377" cy="259045"/>
    <xdr:sp macro="" textlink="">
      <xdr:nvSpPr>
        <xdr:cNvPr id="791" name="貸付金最大値テキスト"/>
        <xdr:cNvSpPr txBox="1"/>
      </xdr:nvSpPr>
      <xdr:spPr>
        <a:xfrm>
          <a:off x="22212300" y="84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110417</xdr:rowOff>
    </xdr:from>
    <xdr:to>
      <xdr:col>116</xdr:col>
      <xdr:colOff>152400</xdr:colOff>
      <xdr:row>50</xdr:row>
      <xdr:rowOff>110417</xdr:rowOff>
    </xdr:to>
    <xdr:cxnSp macro="">
      <xdr:nvCxnSpPr>
        <xdr:cNvPr id="792" name="直線コネクタ 791"/>
        <xdr:cNvCxnSpPr/>
      </xdr:nvCxnSpPr>
      <xdr:spPr>
        <a:xfrm>
          <a:off x="22072600" y="868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63174</xdr:rowOff>
    </xdr:from>
    <xdr:to>
      <xdr:col>116</xdr:col>
      <xdr:colOff>63500</xdr:colOff>
      <xdr:row>58</xdr:row>
      <xdr:rowOff>69052</xdr:rowOff>
    </xdr:to>
    <xdr:cxnSp macro="">
      <xdr:nvCxnSpPr>
        <xdr:cNvPr id="793" name="直線コネクタ 792"/>
        <xdr:cNvCxnSpPr/>
      </xdr:nvCxnSpPr>
      <xdr:spPr>
        <a:xfrm flipV="1">
          <a:off x="21323300" y="10007274"/>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158042</xdr:rowOff>
    </xdr:from>
    <xdr:ext cx="469744" cy="259045"/>
    <xdr:sp macro="" textlink="">
      <xdr:nvSpPr>
        <xdr:cNvPr id="794" name="貸付金平均値テキスト"/>
        <xdr:cNvSpPr txBox="1"/>
      </xdr:nvSpPr>
      <xdr:spPr>
        <a:xfrm>
          <a:off x="22212300" y="975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135165</xdr:rowOff>
    </xdr:from>
    <xdr:to>
      <xdr:col>116</xdr:col>
      <xdr:colOff>114300</xdr:colOff>
      <xdr:row>58</xdr:row>
      <xdr:rowOff>65315</xdr:rowOff>
    </xdr:to>
    <xdr:sp macro="" textlink="">
      <xdr:nvSpPr>
        <xdr:cNvPr id="795" name="フローチャート: 判断 794"/>
        <xdr:cNvSpPr/>
      </xdr:nvSpPr>
      <xdr:spPr>
        <a:xfrm>
          <a:off x="22110700" y="990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69052</xdr:rowOff>
    </xdr:from>
    <xdr:to>
      <xdr:col>111</xdr:col>
      <xdr:colOff>177800</xdr:colOff>
      <xdr:row>58</xdr:row>
      <xdr:rowOff>72644</xdr:rowOff>
    </xdr:to>
    <xdr:cxnSp macro="">
      <xdr:nvCxnSpPr>
        <xdr:cNvPr id="796" name="直線コネクタ 795"/>
        <xdr:cNvCxnSpPr/>
      </xdr:nvCxnSpPr>
      <xdr:spPr>
        <a:xfrm flipV="1">
          <a:off x="20434300" y="10013152"/>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41221</xdr:rowOff>
    </xdr:from>
    <xdr:to>
      <xdr:col>112</xdr:col>
      <xdr:colOff>38100</xdr:colOff>
      <xdr:row>57</xdr:row>
      <xdr:rowOff>142821</xdr:rowOff>
    </xdr:to>
    <xdr:sp macro="" textlink="">
      <xdr:nvSpPr>
        <xdr:cNvPr id="797" name="フローチャート: 判断 796"/>
        <xdr:cNvSpPr/>
      </xdr:nvSpPr>
      <xdr:spPr>
        <a:xfrm>
          <a:off x="21272500" y="98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159348</xdr:rowOff>
    </xdr:from>
    <xdr:ext cx="469744" cy="259045"/>
    <xdr:sp macro="" textlink="">
      <xdr:nvSpPr>
        <xdr:cNvPr id="798" name="テキスト ボックス 797"/>
        <xdr:cNvSpPr txBox="1"/>
      </xdr:nvSpPr>
      <xdr:spPr>
        <a:xfrm>
          <a:off x="21088428" y="958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72099</xdr:rowOff>
    </xdr:from>
    <xdr:to>
      <xdr:col>107</xdr:col>
      <xdr:colOff>50800</xdr:colOff>
      <xdr:row>58</xdr:row>
      <xdr:rowOff>72644</xdr:rowOff>
    </xdr:to>
    <xdr:cxnSp macro="">
      <xdr:nvCxnSpPr>
        <xdr:cNvPr id="799" name="直線コネクタ 798"/>
        <xdr:cNvCxnSpPr/>
      </xdr:nvCxnSpPr>
      <xdr:spPr>
        <a:xfrm>
          <a:off x="19545300" y="10016199"/>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114699</xdr:rowOff>
    </xdr:from>
    <xdr:to>
      <xdr:col>107</xdr:col>
      <xdr:colOff>101600</xdr:colOff>
      <xdr:row>58</xdr:row>
      <xdr:rowOff>44849</xdr:rowOff>
    </xdr:to>
    <xdr:sp macro="" textlink="">
      <xdr:nvSpPr>
        <xdr:cNvPr id="800" name="フローチャート: 判断 799"/>
        <xdr:cNvSpPr/>
      </xdr:nvSpPr>
      <xdr:spPr>
        <a:xfrm>
          <a:off x="203835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61376</xdr:rowOff>
    </xdr:from>
    <xdr:ext cx="469744" cy="259045"/>
    <xdr:sp macro="" textlink="">
      <xdr:nvSpPr>
        <xdr:cNvPr id="801" name="テキスト ボックス 800"/>
        <xdr:cNvSpPr txBox="1"/>
      </xdr:nvSpPr>
      <xdr:spPr>
        <a:xfrm>
          <a:off x="20199428" y="966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70031</xdr:rowOff>
    </xdr:from>
    <xdr:to>
      <xdr:col>102</xdr:col>
      <xdr:colOff>114300</xdr:colOff>
      <xdr:row>58</xdr:row>
      <xdr:rowOff>72099</xdr:rowOff>
    </xdr:to>
    <xdr:cxnSp macro="">
      <xdr:nvCxnSpPr>
        <xdr:cNvPr id="802" name="直線コネクタ 801"/>
        <xdr:cNvCxnSpPr/>
      </xdr:nvCxnSpPr>
      <xdr:spPr>
        <a:xfrm>
          <a:off x="18656300" y="10014131"/>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53739</xdr:rowOff>
    </xdr:from>
    <xdr:to>
      <xdr:col>102</xdr:col>
      <xdr:colOff>165100</xdr:colOff>
      <xdr:row>57</xdr:row>
      <xdr:rowOff>155339</xdr:rowOff>
    </xdr:to>
    <xdr:sp macro="" textlink="">
      <xdr:nvSpPr>
        <xdr:cNvPr id="803" name="フローチャート: 判断 802"/>
        <xdr:cNvSpPr/>
      </xdr:nvSpPr>
      <xdr:spPr>
        <a:xfrm>
          <a:off x="19494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416</xdr:rowOff>
    </xdr:from>
    <xdr:ext cx="469744" cy="259045"/>
    <xdr:sp macro="" textlink="">
      <xdr:nvSpPr>
        <xdr:cNvPr id="804" name="テキスト ボックス 803"/>
        <xdr:cNvSpPr txBox="1"/>
      </xdr:nvSpPr>
      <xdr:spPr>
        <a:xfrm>
          <a:off x="19310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168039</xdr:rowOff>
    </xdr:from>
    <xdr:to>
      <xdr:col>98</xdr:col>
      <xdr:colOff>38100</xdr:colOff>
      <xdr:row>57</xdr:row>
      <xdr:rowOff>98189</xdr:rowOff>
    </xdr:to>
    <xdr:sp macro="" textlink="">
      <xdr:nvSpPr>
        <xdr:cNvPr id="805" name="フローチャート: 判断 804"/>
        <xdr:cNvSpPr/>
      </xdr:nvSpPr>
      <xdr:spPr>
        <a:xfrm>
          <a:off x="18605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114716</xdr:rowOff>
    </xdr:from>
    <xdr:ext cx="469744" cy="259045"/>
    <xdr:sp macro="" textlink="">
      <xdr:nvSpPr>
        <xdr:cNvPr id="806" name="テキスト ボックス 805"/>
        <xdr:cNvSpPr txBox="1"/>
      </xdr:nvSpPr>
      <xdr:spPr>
        <a:xfrm>
          <a:off x="18421428"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12374</xdr:rowOff>
    </xdr:from>
    <xdr:to>
      <xdr:col>116</xdr:col>
      <xdr:colOff>114300</xdr:colOff>
      <xdr:row>58</xdr:row>
      <xdr:rowOff>113974</xdr:rowOff>
    </xdr:to>
    <xdr:sp macro="" textlink="">
      <xdr:nvSpPr>
        <xdr:cNvPr id="812" name="楕円 811"/>
        <xdr:cNvSpPr/>
      </xdr:nvSpPr>
      <xdr:spPr>
        <a:xfrm>
          <a:off x="22110700" y="995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162251</xdr:rowOff>
    </xdr:from>
    <xdr:ext cx="469744" cy="259045"/>
    <xdr:sp macro="" textlink="">
      <xdr:nvSpPr>
        <xdr:cNvPr id="813" name="貸付金該当値テキスト"/>
        <xdr:cNvSpPr txBox="1"/>
      </xdr:nvSpPr>
      <xdr:spPr>
        <a:xfrm>
          <a:off x="22212300" y="993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18252</xdr:rowOff>
    </xdr:from>
    <xdr:to>
      <xdr:col>112</xdr:col>
      <xdr:colOff>38100</xdr:colOff>
      <xdr:row>58</xdr:row>
      <xdr:rowOff>119852</xdr:rowOff>
    </xdr:to>
    <xdr:sp macro="" textlink="">
      <xdr:nvSpPr>
        <xdr:cNvPr id="814" name="楕円 813"/>
        <xdr:cNvSpPr/>
      </xdr:nvSpPr>
      <xdr:spPr>
        <a:xfrm>
          <a:off x="21272500" y="996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110979</xdr:rowOff>
    </xdr:from>
    <xdr:ext cx="469744" cy="259045"/>
    <xdr:sp macro="" textlink="">
      <xdr:nvSpPr>
        <xdr:cNvPr id="815" name="テキスト ボックス 814"/>
        <xdr:cNvSpPr txBox="1"/>
      </xdr:nvSpPr>
      <xdr:spPr>
        <a:xfrm>
          <a:off x="21088428" y="100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21844</xdr:rowOff>
    </xdr:from>
    <xdr:to>
      <xdr:col>107</xdr:col>
      <xdr:colOff>101600</xdr:colOff>
      <xdr:row>58</xdr:row>
      <xdr:rowOff>123444</xdr:rowOff>
    </xdr:to>
    <xdr:sp macro="" textlink="">
      <xdr:nvSpPr>
        <xdr:cNvPr id="816" name="楕円 815"/>
        <xdr:cNvSpPr/>
      </xdr:nvSpPr>
      <xdr:spPr>
        <a:xfrm>
          <a:off x="20383500" y="99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114571</xdr:rowOff>
    </xdr:from>
    <xdr:ext cx="469744" cy="259045"/>
    <xdr:sp macro="" textlink="">
      <xdr:nvSpPr>
        <xdr:cNvPr id="817" name="テキスト ボックス 816"/>
        <xdr:cNvSpPr txBox="1"/>
      </xdr:nvSpPr>
      <xdr:spPr>
        <a:xfrm>
          <a:off x="20199428" y="1005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21299</xdr:rowOff>
    </xdr:from>
    <xdr:to>
      <xdr:col>102</xdr:col>
      <xdr:colOff>165100</xdr:colOff>
      <xdr:row>58</xdr:row>
      <xdr:rowOff>122899</xdr:rowOff>
    </xdr:to>
    <xdr:sp macro="" textlink="">
      <xdr:nvSpPr>
        <xdr:cNvPr id="818" name="楕円 817"/>
        <xdr:cNvSpPr/>
      </xdr:nvSpPr>
      <xdr:spPr>
        <a:xfrm>
          <a:off x="19494500" y="99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114026</xdr:rowOff>
    </xdr:from>
    <xdr:ext cx="469744" cy="259045"/>
    <xdr:sp macro="" textlink="">
      <xdr:nvSpPr>
        <xdr:cNvPr id="819" name="テキスト ボックス 818"/>
        <xdr:cNvSpPr txBox="1"/>
      </xdr:nvSpPr>
      <xdr:spPr>
        <a:xfrm>
          <a:off x="19310428" y="1005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19231</xdr:rowOff>
    </xdr:from>
    <xdr:to>
      <xdr:col>98</xdr:col>
      <xdr:colOff>38100</xdr:colOff>
      <xdr:row>58</xdr:row>
      <xdr:rowOff>120831</xdr:rowOff>
    </xdr:to>
    <xdr:sp macro="" textlink="">
      <xdr:nvSpPr>
        <xdr:cNvPr id="820" name="楕円 819"/>
        <xdr:cNvSpPr/>
      </xdr:nvSpPr>
      <xdr:spPr>
        <a:xfrm>
          <a:off x="18605500" y="996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111958</xdr:rowOff>
    </xdr:from>
    <xdr:ext cx="469744" cy="259045"/>
    <xdr:sp macro="" textlink="">
      <xdr:nvSpPr>
        <xdr:cNvPr id="821" name="テキスト ボックス 820"/>
        <xdr:cNvSpPr txBox="1"/>
      </xdr:nvSpPr>
      <xdr:spPr>
        <a:xfrm>
          <a:off x="18421428" y="1005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119697</xdr:rowOff>
    </xdr:from>
    <xdr:to>
      <xdr:col>116</xdr:col>
      <xdr:colOff>62864</xdr:colOff>
      <xdr:row>78</xdr:row>
      <xdr:rowOff>130003</xdr:rowOff>
    </xdr:to>
    <xdr:cxnSp macro="">
      <xdr:nvCxnSpPr>
        <xdr:cNvPr id="846" name="直線コネクタ 845"/>
        <xdr:cNvCxnSpPr/>
      </xdr:nvCxnSpPr>
      <xdr:spPr>
        <a:xfrm flipV="1">
          <a:off x="22159595" y="12121197"/>
          <a:ext cx="1269" cy="13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133830</xdr:rowOff>
    </xdr:from>
    <xdr:ext cx="534377" cy="259045"/>
    <xdr:sp macro="" textlink="">
      <xdr:nvSpPr>
        <xdr:cNvPr id="847" name="繰出金最小値テキスト"/>
        <xdr:cNvSpPr txBox="1"/>
      </xdr:nvSpPr>
      <xdr:spPr>
        <a:xfrm>
          <a:off x="22212300" y="135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130003</xdr:rowOff>
    </xdr:from>
    <xdr:to>
      <xdr:col>116</xdr:col>
      <xdr:colOff>152400</xdr:colOff>
      <xdr:row>78</xdr:row>
      <xdr:rowOff>130003</xdr:rowOff>
    </xdr:to>
    <xdr:cxnSp macro="">
      <xdr:nvCxnSpPr>
        <xdr:cNvPr id="848" name="直線コネクタ 847"/>
        <xdr:cNvCxnSpPr/>
      </xdr:nvCxnSpPr>
      <xdr:spPr>
        <a:xfrm>
          <a:off x="22072600" y="1350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66374</xdr:rowOff>
    </xdr:from>
    <xdr:ext cx="534377" cy="259045"/>
    <xdr:sp macro="" textlink="">
      <xdr:nvSpPr>
        <xdr:cNvPr id="849" name="繰出金最大値テキスト"/>
        <xdr:cNvSpPr txBox="1"/>
      </xdr:nvSpPr>
      <xdr:spPr>
        <a:xfrm>
          <a:off x="22212300" y="118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119697</xdr:rowOff>
    </xdr:from>
    <xdr:to>
      <xdr:col>116</xdr:col>
      <xdr:colOff>152400</xdr:colOff>
      <xdr:row>70</xdr:row>
      <xdr:rowOff>119697</xdr:rowOff>
    </xdr:to>
    <xdr:cxnSp macro="">
      <xdr:nvCxnSpPr>
        <xdr:cNvPr id="850" name="直線コネクタ 849"/>
        <xdr:cNvCxnSpPr/>
      </xdr:nvCxnSpPr>
      <xdr:spPr>
        <a:xfrm>
          <a:off x="22072600" y="121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92246</xdr:rowOff>
    </xdr:from>
    <xdr:to>
      <xdr:col>116</xdr:col>
      <xdr:colOff>63500</xdr:colOff>
      <xdr:row>75</xdr:row>
      <xdr:rowOff>147129</xdr:rowOff>
    </xdr:to>
    <xdr:cxnSp macro="">
      <xdr:nvCxnSpPr>
        <xdr:cNvPr id="851" name="直線コネクタ 850"/>
        <xdr:cNvCxnSpPr/>
      </xdr:nvCxnSpPr>
      <xdr:spPr>
        <a:xfrm flipV="1">
          <a:off x="21323300" y="12950996"/>
          <a:ext cx="838200" cy="5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15270</xdr:rowOff>
    </xdr:from>
    <xdr:ext cx="534377" cy="259045"/>
    <xdr:sp macro="" textlink="">
      <xdr:nvSpPr>
        <xdr:cNvPr id="852" name="繰出金平均値テキスト"/>
        <xdr:cNvSpPr txBox="1"/>
      </xdr:nvSpPr>
      <xdr:spPr>
        <a:xfrm>
          <a:off x="22212300" y="12702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163843</xdr:rowOff>
    </xdr:from>
    <xdr:to>
      <xdr:col>116</xdr:col>
      <xdr:colOff>114300</xdr:colOff>
      <xdr:row>75</xdr:row>
      <xdr:rowOff>93993</xdr:rowOff>
    </xdr:to>
    <xdr:sp macro="" textlink="">
      <xdr:nvSpPr>
        <xdr:cNvPr id="853" name="フローチャート: 判断 852"/>
        <xdr:cNvSpPr/>
      </xdr:nvSpPr>
      <xdr:spPr>
        <a:xfrm>
          <a:off x="221107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147129</xdr:rowOff>
    </xdr:from>
    <xdr:to>
      <xdr:col>111</xdr:col>
      <xdr:colOff>177800</xdr:colOff>
      <xdr:row>76</xdr:row>
      <xdr:rowOff>19571</xdr:rowOff>
    </xdr:to>
    <xdr:cxnSp macro="">
      <xdr:nvCxnSpPr>
        <xdr:cNvPr id="854" name="直線コネクタ 853"/>
        <xdr:cNvCxnSpPr/>
      </xdr:nvCxnSpPr>
      <xdr:spPr>
        <a:xfrm flipV="1">
          <a:off x="20434300" y="13005879"/>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146774</xdr:rowOff>
    </xdr:from>
    <xdr:to>
      <xdr:col>112</xdr:col>
      <xdr:colOff>38100</xdr:colOff>
      <xdr:row>75</xdr:row>
      <xdr:rowOff>76924</xdr:rowOff>
    </xdr:to>
    <xdr:sp macro="" textlink="">
      <xdr:nvSpPr>
        <xdr:cNvPr id="855" name="フローチャート: 判断 854"/>
        <xdr:cNvSpPr/>
      </xdr:nvSpPr>
      <xdr:spPr>
        <a:xfrm>
          <a:off x="21272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93451</xdr:rowOff>
    </xdr:from>
    <xdr:ext cx="534377" cy="259045"/>
    <xdr:sp macro="" textlink="">
      <xdr:nvSpPr>
        <xdr:cNvPr id="856" name="テキスト ボックス 855"/>
        <xdr:cNvSpPr txBox="1"/>
      </xdr:nvSpPr>
      <xdr:spPr>
        <a:xfrm>
          <a:off x="21056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19571</xdr:rowOff>
    </xdr:from>
    <xdr:to>
      <xdr:col>107</xdr:col>
      <xdr:colOff>50800</xdr:colOff>
      <xdr:row>76</xdr:row>
      <xdr:rowOff>56717</xdr:rowOff>
    </xdr:to>
    <xdr:cxnSp macro="">
      <xdr:nvCxnSpPr>
        <xdr:cNvPr id="857" name="直線コネクタ 856"/>
        <xdr:cNvCxnSpPr/>
      </xdr:nvCxnSpPr>
      <xdr:spPr>
        <a:xfrm flipV="1">
          <a:off x="19545300" y="13049771"/>
          <a:ext cx="889000" cy="3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143783</xdr:rowOff>
    </xdr:from>
    <xdr:to>
      <xdr:col>107</xdr:col>
      <xdr:colOff>101600</xdr:colOff>
      <xdr:row>75</xdr:row>
      <xdr:rowOff>73933</xdr:rowOff>
    </xdr:to>
    <xdr:sp macro="" textlink="">
      <xdr:nvSpPr>
        <xdr:cNvPr id="858" name="フローチャート: 判断 857"/>
        <xdr:cNvSpPr/>
      </xdr:nvSpPr>
      <xdr:spPr>
        <a:xfrm>
          <a:off x="20383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90460</xdr:rowOff>
    </xdr:from>
    <xdr:ext cx="534377" cy="259045"/>
    <xdr:sp macro="" textlink="">
      <xdr:nvSpPr>
        <xdr:cNvPr id="859" name="テキスト ボックス 858"/>
        <xdr:cNvSpPr txBox="1"/>
      </xdr:nvSpPr>
      <xdr:spPr>
        <a:xfrm>
          <a:off x="20167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24200</xdr:rowOff>
    </xdr:from>
    <xdr:to>
      <xdr:col>102</xdr:col>
      <xdr:colOff>114300</xdr:colOff>
      <xdr:row>76</xdr:row>
      <xdr:rowOff>56717</xdr:rowOff>
    </xdr:to>
    <xdr:cxnSp macro="">
      <xdr:nvCxnSpPr>
        <xdr:cNvPr id="860" name="直線コネクタ 859"/>
        <xdr:cNvCxnSpPr/>
      </xdr:nvCxnSpPr>
      <xdr:spPr>
        <a:xfrm>
          <a:off x="18656300" y="13054400"/>
          <a:ext cx="889000" cy="3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99702</xdr:rowOff>
    </xdr:from>
    <xdr:to>
      <xdr:col>102</xdr:col>
      <xdr:colOff>165100</xdr:colOff>
      <xdr:row>75</xdr:row>
      <xdr:rowOff>29852</xdr:rowOff>
    </xdr:to>
    <xdr:sp macro="" textlink="">
      <xdr:nvSpPr>
        <xdr:cNvPr id="861" name="フローチャート: 判断 860"/>
        <xdr:cNvSpPr/>
      </xdr:nvSpPr>
      <xdr:spPr>
        <a:xfrm>
          <a:off x="19494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46379</xdr:rowOff>
    </xdr:from>
    <xdr:ext cx="534377" cy="259045"/>
    <xdr:sp macro="" textlink="">
      <xdr:nvSpPr>
        <xdr:cNvPr id="862" name="テキスト ボックス 861"/>
        <xdr:cNvSpPr txBox="1"/>
      </xdr:nvSpPr>
      <xdr:spPr>
        <a:xfrm>
          <a:off x="19278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118370</xdr:rowOff>
    </xdr:from>
    <xdr:to>
      <xdr:col>98</xdr:col>
      <xdr:colOff>38100</xdr:colOff>
      <xdr:row>75</xdr:row>
      <xdr:rowOff>48520</xdr:rowOff>
    </xdr:to>
    <xdr:sp macro="" textlink="">
      <xdr:nvSpPr>
        <xdr:cNvPr id="863" name="フローチャート: 判断 862"/>
        <xdr:cNvSpPr/>
      </xdr:nvSpPr>
      <xdr:spPr>
        <a:xfrm>
          <a:off x="18605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65047</xdr:rowOff>
    </xdr:from>
    <xdr:ext cx="534377" cy="259045"/>
    <xdr:sp macro="" textlink="">
      <xdr:nvSpPr>
        <xdr:cNvPr id="864" name="テキスト ボックス 863"/>
        <xdr:cNvSpPr txBox="1"/>
      </xdr:nvSpPr>
      <xdr:spPr>
        <a:xfrm>
          <a:off x="18389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41446</xdr:rowOff>
    </xdr:from>
    <xdr:to>
      <xdr:col>116</xdr:col>
      <xdr:colOff>114300</xdr:colOff>
      <xdr:row>75</xdr:row>
      <xdr:rowOff>143046</xdr:rowOff>
    </xdr:to>
    <xdr:sp macro="" textlink="">
      <xdr:nvSpPr>
        <xdr:cNvPr id="870" name="楕円 869"/>
        <xdr:cNvSpPr/>
      </xdr:nvSpPr>
      <xdr:spPr>
        <a:xfrm>
          <a:off x="22110700" y="129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19873</xdr:rowOff>
    </xdr:from>
    <xdr:ext cx="534377" cy="259045"/>
    <xdr:sp macro="" textlink="">
      <xdr:nvSpPr>
        <xdr:cNvPr id="871" name="繰出金該当値テキスト"/>
        <xdr:cNvSpPr txBox="1"/>
      </xdr:nvSpPr>
      <xdr:spPr>
        <a:xfrm>
          <a:off x="22212300" y="128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96330</xdr:rowOff>
    </xdr:from>
    <xdr:to>
      <xdr:col>112</xdr:col>
      <xdr:colOff>38100</xdr:colOff>
      <xdr:row>76</xdr:row>
      <xdr:rowOff>26479</xdr:rowOff>
    </xdr:to>
    <xdr:sp macro="" textlink="">
      <xdr:nvSpPr>
        <xdr:cNvPr id="872" name="楕円 871"/>
        <xdr:cNvSpPr/>
      </xdr:nvSpPr>
      <xdr:spPr>
        <a:xfrm>
          <a:off x="21272500" y="129550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17606</xdr:rowOff>
    </xdr:from>
    <xdr:ext cx="534377" cy="259045"/>
    <xdr:sp macro="" textlink="">
      <xdr:nvSpPr>
        <xdr:cNvPr id="873" name="テキスト ボックス 872"/>
        <xdr:cNvSpPr txBox="1"/>
      </xdr:nvSpPr>
      <xdr:spPr>
        <a:xfrm>
          <a:off x="21056111" y="1304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140221</xdr:rowOff>
    </xdr:from>
    <xdr:to>
      <xdr:col>107</xdr:col>
      <xdr:colOff>101600</xdr:colOff>
      <xdr:row>76</xdr:row>
      <xdr:rowOff>70371</xdr:rowOff>
    </xdr:to>
    <xdr:sp macro="" textlink="">
      <xdr:nvSpPr>
        <xdr:cNvPr id="874" name="楕円 873"/>
        <xdr:cNvSpPr/>
      </xdr:nvSpPr>
      <xdr:spPr>
        <a:xfrm>
          <a:off x="20383500" y="129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61498</xdr:rowOff>
    </xdr:from>
    <xdr:ext cx="534377" cy="259045"/>
    <xdr:sp macro="" textlink="">
      <xdr:nvSpPr>
        <xdr:cNvPr id="875" name="テキスト ボックス 874"/>
        <xdr:cNvSpPr txBox="1"/>
      </xdr:nvSpPr>
      <xdr:spPr>
        <a:xfrm>
          <a:off x="20167111" y="130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5917</xdr:rowOff>
    </xdr:from>
    <xdr:to>
      <xdr:col>102</xdr:col>
      <xdr:colOff>165100</xdr:colOff>
      <xdr:row>76</xdr:row>
      <xdr:rowOff>107517</xdr:rowOff>
    </xdr:to>
    <xdr:sp macro="" textlink="">
      <xdr:nvSpPr>
        <xdr:cNvPr id="876" name="楕円 875"/>
        <xdr:cNvSpPr/>
      </xdr:nvSpPr>
      <xdr:spPr>
        <a:xfrm>
          <a:off x="19494500" y="130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98644</xdr:rowOff>
    </xdr:from>
    <xdr:ext cx="534377" cy="259045"/>
    <xdr:sp macro="" textlink="">
      <xdr:nvSpPr>
        <xdr:cNvPr id="877" name="テキスト ボックス 876"/>
        <xdr:cNvSpPr txBox="1"/>
      </xdr:nvSpPr>
      <xdr:spPr>
        <a:xfrm>
          <a:off x="19278111" y="1312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144850</xdr:rowOff>
    </xdr:from>
    <xdr:to>
      <xdr:col>98</xdr:col>
      <xdr:colOff>38100</xdr:colOff>
      <xdr:row>76</xdr:row>
      <xdr:rowOff>75000</xdr:rowOff>
    </xdr:to>
    <xdr:sp macro="" textlink="">
      <xdr:nvSpPr>
        <xdr:cNvPr id="878" name="楕円 877"/>
        <xdr:cNvSpPr/>
      </xdr:nvSpPr>
      <xdr:spPr>
        <a:xfrm>
          <a:off x="18605500" y="130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66127</xdr:rowOff>
    </xdr:from>
    <xdr:ext cx="534377" cy="259045"/>
    <xdr:sp macro="" textlink="">
      <xdr:nvSpPr>
        <xdr:cNvPr id="879" name="テキスト ボックス 878"/>
        <xdr:cNvSpPr txBox="1"/>
      </xdr:nvSpPr>
      <xdr:spPr>
        <a:xfrm>
          <a:off x="18389111" y="130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785,318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主な構成費目である人件費は、住民一人当たり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107,983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年度からほぼ横ばいで推移しており、類似団体比較においても高止まりの傾向にある。平成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合併以降、新規採用の抑制や勧奨退職の実施などにより職員数を抑制しているが、町の面積が広いうえに集落が広範囲に点在しているため、支所など職員配置についての効率性が落ちる傾向があ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143,086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円であり、類似団体と比較して高い水準となっている。平成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簡易水道事業及び下水道事業を法適化して以降、繰出金の一部を補助費等に区分することになったことに加え、公立香住病院事業企業会計への赤字補てんに対する繰出分が増大していることが主な要因である。各企業会計における経営戦略や新公立病院改革プランに基づく収支の見直しなどにより減少となったが、今後も引き続き企業会計収支の改善を図っていくことで補助費等の抑制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普通建設事業費（うち更新整備）については、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96,990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円となっている。令和元年度において、類似団体内平均値より高くなっているのは、</a:t>
          </a:r>
          <a:r>
            <a:rPr lang="ja-JP"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香住文化会館整備事業、小代地域局庁舎建設事業</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防災行政無線整備事業などの大型事業を実施したことによるものである。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17,343
17,211
368.77
13,990,665
13,619,775
350,940
8,255,965
19,099,029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55118</xdr:rowOff>
    </xdr:from>
    <xdr:to>
      <xdr:col>24</xdr:col>
      <xdr:colOff>62865</xdr:colOff>
      <xdr:row>39</xdr:row>
      <xdr:rowOff>30353</xdr:rowOff>
    </xdr:to>
    <xdr:cxnSp macro="">
      <xdr:nvCxnSpPr>
        <xdr:cNvPr id="56" name="直線コネクタ 55"/>
        <xdr:cNvCxnSpPr/>
      </xdr:nvCxnSpPr>
      <xdr:spPr>
        <a:xfrm flipV="1">
          <a:off x="4633595" y="5198618"/>
          <a:ext cx="127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34180</xdr:rowOff>
    </xdr:from>
    <xdr:ext cx="469744" cy="259045"/>
    <xdr:sp macro="" textlink="">
      <xdr:nvSpPr>
        <xdr:cNvPr id="57" name="議会費最小値テキスト"/>
        <xdr:cNvSpPr txBox="1"/>
      </xdr:nvSpPr>
      <xdr:spPr>
        <a:xfrm>
          <a:off x="4686300" y="67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30353</xdr:rowOff>
    </xdr:from>
    <xdr:to>
      <xdr:col>24</xdr:col>
      <xdr:colOff>152400</xdr:colOff>
      <xdr:row>39</xdr:row>
      <xdr:rowOff>30353</xdr:rowOff>
    </xdr:to>
    <xdr:cxnSp macro="">
      <xdr:nvCxnSpPr>
        <xdr:cNvPr id="58" name="直線コネクタ 57"/>
        <xdr:cNvCxnSpPr/>
      </xdr:nvCxnSpPr>
      <xdr:spPr>
        <a:xfrm>
          <a:off x="4546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1795</xdr:rowOff>
    </xdr:from>
    <xdr:ext cx="469744" cy="259045"/>
    <xdr:sp macro="" textlink="">
      <xdr:nvSpPr>
        <xdr:cNvPr id="59" name="議会費最大値テキスト"/>
        <xdr:cNvSpPr txBox="1"/>
      </xdr:nvSpPr>
      <xdr:spPr>
        <a:xfrm>
          <a:off x="4686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55118</xdr:rowOff>
    </xdr:from>
    <xdr:to>
      <xdr:col>24</xdr:col>
      <xdr:colOff>152400</xdr:colOff>
      <xdr:row>30</xdr:row>
      <xdr:rowOff>55118</xdr:rowOff>
    </xdr:to>
    <xdr:cxnSp macro="">
      <xdr:nvCxnSpPr>
        <xdr:cNvPr id="60" name="直線コネクタ 59"/>
        <xdr:cNvCxnSpPr/>
      </xdr:nvCxnSpPr>
      <xdr:spPr>
        <a:xfrm>
          <a:off x="4546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65786</xdr:rowOff>
    </xdr:from>
    <xdr:to>
      <xdr:col>24</xdr:col>
      <xdr:colOff>63500</xdr:colOff>
      <xdr:row>35</xdr:row>
      <xdr:rowOff>70358</xdr:rowOff>
    </xdr:to>
    <xdr:cxnSp macro="">
      <xdr:nvCxnSpPr>
        <xdr:cNvPr id="61" name="直線コネクタ 60"/>
        <xdr:cNvCxnSpPr/>
      </xdr:nvCxnSpPr>
      <xdr:spPr>
        <a:xfrm>
          <a:off x="3797300" y="60665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469744" cy="259045"/>
    <xdr:sp macro="" textlink="">
      <xdr:nvSpPr>
        <xdr:cNvPr id="62" name="議会費平均値テキスト"/>
        <xdr:cNvSpPr txBox="1"/>
      </xdr:nvSpPr>
      <xdr:spPr>
        <a:xfrm>
          <a:off x="4686300" y="585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5080</xdr:rowOff>
    </xdr:from>
    <xdr:to>
      <xdr:col>24</xdr:col>
      <xdr:colOff>114300</xdr:colOff>
      <xdr:row>35</xdr:row>
      <xdr:rowOff>106680</xdr:rowOff>
    </xdr:to>
    <xdr:sp macro="" textlink="">
      <xdr:nvSpPr>
        <xdr:cNvPr id="63" name="フローチャート: 判断 62"/>
        <xdr:cNvSpPr/>
      </xdr:nvSpPr>
      <xdr:spPr>
        <a:xfrm>
          <a:off x="458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41402</xdr:rowOff>
    </xdr:from>
    <xdr:to>
      <xdr:col>19</xdr:col>
      <xdr:colOff>177800</xdr:colOff>
      <xdr:row>35</xdr:row>
      <xdr:rowOff>65786</xdr:rowOff>
    </xdr:to>
    <xdr:cxnSp macro="">
      <xdr:nvCxnSpPr>
        <xdr:cNvPr id="64" name="直線コネクタ 63"/>
        <xdr:cNvCxnSpPr/>
      </xdr:nvCxnSpPr>
      <xdr:spPr>
        <a:xfrm>
          <a:off x="2908300" y="6042152"/>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41402</xdr:rowOff>
    </xdr:from>
    <xdr:to>
      <xdr:col>15</xdr:col>
      <xdr:colOff>50800</xdr:colOff>
      <xdr:row>35</xdr:row>
      <xdr:rowOff>109601</xdr:rowOff>
    </xdr:to>
    <xdr:cxnSp macro="">
      <xdr:nvCxnSpPr>
        <xdr:cNvPr id="67" name="直線コネクタ 66"/>
        <xdr:cNvCxnSpPr/>
      </xdr:nvCxnSpPr>
      <xdr:spPr>
        <a:xfrm flipV="1">
          <a:off x="2019300" y="6042152"/>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61595</xdr:rowOff>
    </xdr:from>
    <xdr:to>
      <xdr:col>10</xdr:col>
      <xdr:colOff>114300</xdr:colOff>
      <xdr:row>35</xdr:row>
      <xdr:rowOff>109601</xdr:rowOff>
    </xdr:to>
    <xdr:cxnSp macro="">
      <xdr:nvCxnSpPr>
        <xdr:cNvPr id="70" name="直線コネクタ 69"/>
        <xdr:cNvCxnSpPr/>
      </xdr:nvCxnSpPr>
      <xdr:spPr>
        <a:xfrm>
          <a:off x="1130300" y="5890895"/>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30607</xdr:rowOff>
    </xdr:from>
    <xdr:to>
      <xdr:col>10</xdr:col>
      <xdr:colOff>165100</xdr:colOff>
      <xdr:row>35</xdr:row>
      <xdr:rowOff>132207</xdr:rowOff>
    </xdr:to>
    <xdr:sp macro="" textlink="">
      <xdr:nvSpPr>
        <xdr:cNvPr id="71" name="フローチャート: 判断 70"/>
        <xdr:cNvSpPr/>
      </xdr:nvSpPr>
      <xdr:spPr>
        <a:xfrm>
          <a:off x="1968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148734</xdr:rowOff>
    </xdr:from>
    <xdr:ext cx="469744" cy="259045"/>
    <xdr:sp macro="" textlink="">
      <xdr:nvSpPr>
        <xdr:cNvPr id="72" name="テキスト ボックス 71"/>
        <xdr:cNvSpPr txBox="1"/>
      </xdr:nvSpPr>
      <xdr:spPr>
        <a:xfrm>
          <a:off x="1784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81661</xdr:rowOff>
    </xdr:from>
    <xdr:to>
      <xdr:col>6</xdr:col>
      <xdr:colOff>38100</xdr:colOff>
      <xdr:row>35</xdr:row>
      <xdr:rowOff>11811</xdr:rowOff>
    </xdr:to>
    <xdr:sp macro="" textlink="">
      <xdr:nvSpPr>
        <xdr:cNvPr id="73" name="フローチャート: 判断 72"/>
        <xdr:cNvSpPr/>
      </xdr:nvSpPr>
      <xdr:spPr>
        <a:xfrm>
          <a:off x="1079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2938</xdr:rowOff>
    </xdr:from>
    <xdr:ext cx="469744" cy="259045"/>
    <xdr:sp macro="" textlink="">
      <xdr:nvSpPr>
        <xdr:cNvPr id="74" name="テキスト ボックス 73"/>
        <xdr:cNvSpPr txBox="1"/>
      </xdr:nvSpPr>
      <xdr:spPr>
        <a:xfrm>
          <a:off x="895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19558</xdr:rowOff>
    </xdr:from>
    <xdr:to>
      <xdr:col>24</xdr:col>
      <xdr:colOff>114300</xdr:colOff>
      <xdr:row>35</xdr:row>
      <xdr:rowOff>121158</xdr:rowOff>
    </xdr:to>
    <xdr:sp macro="" textlink="">
      <xdr:nvSpPr>
        <xdr:cNvPr id="80" name="楕円 79"/>
        <xdr:cNvSpPr/>
      </xdr:nvSpPr>
      <xdr:spPr>
        <a:xfrm>
          <a:off x="4584700" y="602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169435</xdr:rowOff>
    </xdr:from>
    <xdr:ext cx="469744" cy="259045"/>
    <xdr:sp macro="" textlink="">
      <xdr:nvSpPr>
        <xdr:cNvPr id="81" name="議会費該当値テキスト"/>
        <xdr:cNvSpPr txBox="1"/>
      </xdr:nvSpPr>
      <xdr:spPr>
        <a:xfrm>
          <a:off x="4686300" y="599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14986</xdr:rowOff>
    </xdr:from>
    <xdr:to>
      <xdr:col>20</xdr:col>
      <xdr:colOff>38100</xdr:colOff>
      <xdr:row>35</xdr:row>
      <xdr:rowOff>116586</xdr:rowOff>
    </xdr:to>
    <xdr:sp macro="" textlink="">
      <xdr:nvSpPr>
        <xdr:cNvPr id="82" name="楕円 81"/>
        <xdr:cNvSpPr/>
      </xdr:nvSpPr>
      <xdr:spPr>
        <a:xfrm>
          <a:off x="37465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107713</xdr:rowOff>
    </xdr:from>
    <xdr:ext cx="469744" cy="259045"/>
    <xdr:sp macro="" textlink="">
      <xdr:nvSpPr>
        <xdr:cNvPr id="83" name="テキスト ボックス 82"/>
        <xdr:cNvSpPr txBox="1"/>
      </xdr:nvSpPr>
      <xdr:spPr>
        <a:xfrm>
          <a:off x="3562428" y="61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162052</xdr:rowOff>
    </xdr:from>
    <xdr:to>
      <xdr:col>15</xdr:col>
      <xdr:colOff>101600</xdr:colOff>
      <xdr:row>35</xdr:row>
      <xdr:rowOff>92202</xdr:rowOff>
    </xdr:to>
    <xdr:sp macro="" textlink="">
      <xdr:nvSpPr>
        <xdr:cNvPr id="84" name="楕円 83"/>
        <xdr:cNvSpPr/>
      </xdr:nvSpPr>
      <xdr:spPr>
        <a:xfrm>
          <a:off x="2857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108729</xdr:rowOff>
    </xdr:from>
    <xdr:ext cx="469744" cy="259045"/>
    <xdr:sp macro="" textlink="">
      <xdr:nvSpPr>
        <xdr:cNvPr id="85" name="テキスト ボックス 84"/>
        <xdr:cNvSpPr txBox="1"/>
      </xdr:nvSpPr>
      <xdr:spPr>
        <a:xfrm>
          <a:off x="2673428" y="57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58801</xdr:rowOff>
    </xdr:from>
    <xdr:to>
      <xdr:col>10</xdr:col>
      <xdr:colOff>165100</xdr:colOff>
      <xdr:row>35</xdr:row>
      <xdr:rowOff>160401</xdr:rowOff>
    </xdr:to>
    <xdr:sp macro="" textlink="">
      <xdr:nvSpPr>
        <xdr:cNvPr id="86" name="楕円 85"/>
        <xdr:cNvSpPr/>
      </xdr:nvSpPr>
      <xdr:spPr>
        <a:xfrm>
          <a:off x="1968500" y="60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151528</xdr:rowOff>
    </xdr:from>
    <xdr:ext cx="469744" cy="259045"/>
    <xdr:sp macro="" textlink="">
      <xdr:nvSpPr>
        <xdr:cNvPr id="87" name="テキスト ボックス 86"/>
        <xdr:cNvSpPr txBox="1"/>
      </xdr:nvSpPr>
      <xdr:spPr>
        <a:xfrm>
          <a:off x="1784428" y="615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10795</xdr:rowOff>
    </xdr:from>
    <xdr:to>
      <xdr:col>6</xdr:col>
      <xdr:colOff>38100</xdr:colOff>
      <xdr:row>34</xdr:row>
      <xdr:rowOff>112395</xdr:rowOff>
    </xdr:to>
    <xdr:sp macro="" textlink="">
      <xdr:nvSpPr>
        <xdr:cNvPr id="88" name="楕円 87"/>
        <xdr:cNvSpPr/>
      </xdr:nvSpPr>
      <xdr:spPr>
        <a:xfrm>
          <a:off x="1079500" y="58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128922</xdr:rowOff>
    </xdr:from>
    <xdr:ext cx="469744" cy="259045"/>
    <xdr:sp macro="" textlink="">
      <xdr:nvSpPr>
        <xdr:cNvPr id="89" name="テキスト ボックス 88"/>
        <xdr:cNvSpPr txBox="1"/>
      </xdr:nvSpPr>
      <xdr:spPr>
        <a:xfrm>
          <a:off x="895428" y="561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141501</xdr:rowOff>
    </xdr:from>
    <xdr:to>
      <xdr:col>24</xdr:col>
      <xdr:colOff>62865</xdr:colOff>
      <xdr:row>57</xdr:row>
      <xdr:rowOff>85005</xdr:rowOff>
    </xdr:to>
    <xdr:cxnSp macro="">
      <xdr:nvCxnSpPr>
        <xdr:cNvPr id="111" name="直線コネクタ 110"/>
        <xdr:cNvCxnSpPr/>
      </xdr:nvCxnSpPr>
      <xdr:spPr>
        <a:xfrm flipV="1">
          <a:off x="4633595" y="8714001"/>
          <a:ext cx="1270" cy="1143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88832</xdr:rowOff>
    </xdr:from>
    <xdr:ext cx="534377" cy="259045"/>
    <xdr:sp macro="" textlink="">
      <xdr:nvSpPr>
        <xdr:cNvPr id="112" name="総務費最小値テキスト"/>
        <xdr:cNvSpPr txBox="1"/>
      </xdr:nvSpPr>
      <xdr:spPr>
        <a:xfrm>
          <a:off x="4686300" y="98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85005</xdr:rowOff>
    </xdr:from>
    <xdr:to>
      <xdr:col>24</xdr:col>
      <xdr:colOff>152400</xdr:colOff>
      <xdr:row>57</xdr:row>
      <xdr:rowOff>85005</xdr:rowOff>
    </xdr:to>
    <xdr:cxnSp macro="">
      <xdr:nvCxnSpPr>
        <xdr:cNvPr id="113" name="直線コネクタ 112"/>
        <xdr:cNvCxnSpPr/>
      </xdr:nvCxnSpPr>
      <xdr:spPr>
        <a:xfrm>
          <a:off x="4546600" y="985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88178</xdr:rowOff>
    </xdr:from>
    <xdr:ext cx="599010" cy="259045"/>
    <xdr:sp macro="" textlink="">
      <xdr:nvSpPr>
        <xdr:cNvPr id="114" name="総務費最大値テキスト"/>
        <xdr:cNvSpPr txBox="1"/>
      </xdr:nvSpPr>
      <xdr:spPr>
        <a:xfrm>
          <a:off x="4686300" y="848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299,606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141501</xdr:rowOff>
    </xdr:from>
    <xdr:to>
      <xdr:col>24</xdr:col>
      <xdr:colOff>152400</xdr:colOff>
      <xdr:row>50</xdr:row>
      <xdr:rowOff>141501</xdr:rowOff>
    </xdr:to>
    <xdr:cxnSp macro="">
      <xdr:nvCxnSpPr>
        <xdr:cNvPr id="115" name="直線コネクタ 114"/>
        <xdr:cNvCxnSpPr/>
      </xdr:nvCxnSpPr>
      <xdr:spPr>
        <a:xfrm>
          <a:off x="4546600" y="871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92037</xdr:rowOff>
    </xdr:from>
    <xdr:to>
      <xdr:col>24</xdr:col>
      <xdr:colOff>63500</xdr:colOff>
      <xdr:row>55</xdr:row>
      <xdr:rowOff>114042</xdr:rowOff>
    </xdr:to>
    <xdr:cxnSp macro="">
      <xdr:nvCxnSpPr>
        <xdr:cNvPr id="116" name="直線コネクタ 115"/>
        <xdr:cNvCxnSpPr/>
      </xdr:nvCxnSpPr>
      <xdr:spPr>
        <a:xfrm flipV="1">
          <a:off x="3797300" y="9521787"/>
          <a:ext cx="838200" cy="2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162113</xdr:rowOff>
    </xdr:from>
    <xdr:ext cx="534377" cy="259045"/>
    <xdr:sp macro="" textlink="">
      <xdr:nvSpPr>
        <xdr:cNvPr id="117" name="総務費平均値テキスト"/>
        <xdr:cNvSpPr txBox="1"/>
      </xdr:nvSpPr>
      <xdr:spPr>
        <a:xfrm>
          <a:off x="4686300" y="9591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12236</xdr:rowOff>
    </xdr:from>
    <xdr:to>
      <xdr:col>24</xdr:col>
      <xdr:colOff>114300</xdr:colOff>
      <xdr:row>56</xdr:row>
      <xdr:rowOff>113836</xdr:rowOff>
    </xdr:to>
    <xdr:sp macro="" textlink="">
      <xdr:nvSpPr>
        <xdr:cNvPr id="118" name="フローチャート: 判断 117"/>
        <xdr:cNvSpPr/>
      </xdr:nvSpPr>
      <xdr:spPr>
        <a:xfrm>
          <a:off x="45847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114042</xdr:rowOff>
    </xdr:from>
    <xdr:to>
      <xdr:col>19</xdr:col>
      <xdr:colOff>177800</xdr:colOff>
      <xdr:row>55</xdr:row>
      <xdr:rowOff>128855</xdr:rowOff>
    </xdr:to>
    <xdr:cxnSp macro="">
      <xdr:nvCxnSpPr>
        <xdr:cNvPr id="119" name="直線コネクタ 118"/>
        <xdr:cNvCxnSpPr/>
      </xdr:nvCxnSpPr>
      <xdr:spPr>
        <a:xfrm flipV="1">
          <a:off x="2908300" y="9543792"/>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135320</xdr:rowOff>
    </xdr:from>
    <xdr:to>
      <xdr:col>20</xdr:col>
      <xdr:colOff>38100</xdr:colOff>
      <xdr:row>56</xdr:row>
      <xdr:rowOff>65470</xdr:rowOff>
    </xdr:to>
    <xdr:sp macro="" textlink="">
      <xdr:nvSpPr>
        <xdr:cNvPr id="120" name="フローチャート: 判断 119"/>
        <xdr:cNvSpPr/>
      </xdr:nvSpPr>
      <xdr:spPr>
        <a:xfrm>
          <a:off x="3746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56597</xdr:rowOff>
    </xdr:from>
    <xdr:ext cx="599010" cy="259045"/>
    <xdr:sp macro="" textlink="">
      <xdr:nvSpPr>
        <xdr:cNvPr id="121" name="テキスト ボックス 120"/>
        <xdr:cNvSpPr txBox="1"/>
      </xdr:nvSpPr>
      <xdr:spPr>
        <a:xfrm>
          <a:off x="3497795" y="965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128855</xdr:rowOff>
    </xdr:from>
    <xdr:to>
      <xdr:col>15</xdr:col>
      <xdr:colOff>50800</xdr:colOff>
      <xdr:row>56</xdr:row>
      <xdr:rowOff>61679</xdr:rowOff>
    </xdr:to>
    <xdr:cxnSp macro="">
      <xdr:nvCxnSpPr>
        <xdr:cNvPr id="122" name="直線コネクタ 121"/>
        <xdr:cNvCxnSpPr/>
      </xdr:nvCxnSpPr>
      <xdr:spPr>
        <a:xfrm flipV="1">
          <a:off x="2019300" y="9558605"/>
          <a:ext cx="889000" cy="10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9599</xdr:rowOff>
    </xdr:from>
    <xdr:to>
      <xdr:col>15</xdr:col>
      <xdr:colOff>101600</xdr:colOff>
      <xdr:row>56</xdr:row>
      <xdr:rowOff>111199</xdr:rowOff>
    </xdr:to>
    <xdr:sp macro="" textlink="">
      <xdr:nvSpPr>
        <xdr:cNvPr id="123" name="フローチャート: 判断 122"/>
        <xdr:cNvSpPr/>
      </xdr:nvSpPr>
      <xdr:spPr>
        <a:xfrm>
          <a:off x="2857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102326</xdr:rowOff>
    </xdr:from>
    <xdr:ext cx="534377" cy="259045"/>
    <xdr:sp macro="" textlink="">
      <xdr:nvSpPr>
        <xdr:cNvPr id="124" name="テキスト ボックス 123"/>
        <xdr:cNvSpPr txBox="1"/>
      </xdr:nvSpPr>
      <xdr:spPr>
        <a:xfrm>
          <a:off x="2641111" y="970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78311</xdr:rowOff>
    </xdr:from>
    <xdr:to>
      <xdr:col>10</xdr:col>
      <xdr:colOff>114300</xdr:colOff>
      <xdr:row>56</xdr:row>
      <xdr:rowOff>61679</xdr:rowOff>
    </xdr:to>
    <xdr:cxnSp macro="">
      <xdr:nvCxnSpPr>
        <xdr:cNvPr id="125" name="直線コネクタ 124"/>
        <xdr:cNvCxnSpPr/>
      </xdr:nvCxnSpPr>
      <xdr:spPr>
        <a:xfrm>
          <a:off x="1130300" y="9508061"/>
          <a:ext cx="889000" cy="15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111083</xdr:rowOff>
    </xdr:from>
    <xdr:to>
      <xdr:col>10</xdr:col>
      <xdr:colOff>165100</xdr:colOff>
      <xdr:row>56</xdr:row>
      <xdr:rowOff>41233</xdr:rowOff>
    </xdr:to>
    <xdr:sp macro="" textlink="">
      <xdr:nvSpPr>
        <xdr:cNvPr id="126" name="フローチャート: 判断 125"/>
        <xdr:cNvSpPr/>
      </xdr:nvSpPr>
      <xdr:spPr>
        <a:xfrm>
          <a:off x="1968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57760</xdr:rowOff>
    </xdr:from>
    <xdr:ext cx="599010" cy="259045"/>
    <xdr:sp macro="" textlink="">
      <xdr:nvSpPr>
        <xdr:cNvPr id="127" name="テキスト ボックス 126"/>
        <xdr:cNvSpPr txBox="1"/>
      </xdr:nvSpPr>
      <xdr:spPr>
        <a:xfrm>
          <a:off x="1719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8" name="フローチャート: 判断 127"/>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165049</xdr:rowOff>
    </xdr:from>
    <xdr:ext cx="534377" cy="259045"/>
    <xdr:sp macro="" textlink="">
      <xdr:nvSpPr>
        <xdr:cNvPr id="129" name="テキスト ボックス 128"/>
        <xdr:cNvSpPr txBox="1"/>
      </xdr:nvSpPr>
      <xdr:spPr>
        <a:xfrm>
          <a:off x="863111" y="976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41237</xdr:rowOff>
    </xdr:from>
    <xdr:to>
      <xdr:col>24</xdr:col>
      <xdr:colOff>114300</xdr:colOff>
      <xdr:row>55</xdr:row>
      <xdr:rowOff>142837</xdr:rowOff>
    </xdr:to>
    <xdr:sp macro="" textlink="">
      <xdr:nvSpPr>
        <xdr:cNvPr id="135" name="楕円 134"/>
        <xdr:cNvSpPr/>
      </xdr:nvSpPr>
      <xdr:spPr>
        <a:xfrm>
          <a:off x="4584700" y="947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64114</xdr:rowOff>
    </xdr:from>
    <xdr:ext cx="599010" cy="259045"/>
    <xdr:sp macro="" textlink="">
      <xdr:nvSpPr>
        <xdr:cNvPr id="136" name="総務費該当値テキスト"/>
        <xdr:cNvSpPr txBox="1"/>
      </xdr:nvSpPr>
      <xdr:spPr>
        <a:xfrm>
          <a:off x="4686300" y="932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63242</xdr:rowOff>
    </xdr:from>
    <xdr:to>
      <xdr:col>20</xdr:col>
      <xdr:colOff>38100</xdr:colOff>
      <xdr:row>55</xdr:row>
      <xdr:rowOff>164842</xdr:rowOff>
    </xdr:to>
    <xdr:sp macro="" textlink="">
      <xdr:nvSpPr>
        <xdr:cNvPr id="137" name="楕円 136"/>
        <xdr:cNvSpPr/>
      </xdr:nvSpPr>
      <xdr:spPr>
        <a:xfrm>
          <a:off x="3746500" y="94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9919</xdr:rowOff>
    </xdr:from>
    <xdr:ext cx="599010" cy="259045"/>
    <xdr:sp macro="" textlink="">
      <xdr:nvSpPr>
        <xdr:cNvPr id="138" name="テキスト ボックス 137"/>
        <xdr:cNvSpPr txBox="1"/>
      </xdr:nvSpPr>
      <xdr:spPr>
        <a:xfrm>
          <a:off x="3497795" y="926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78055</xdr:rowOff>
    </xdr:from>
    <xdr:to>
      <xdr:col>15</xdr:col>
      <xdr:colOff>101600</xdr:colOff>
      <xdr:row>56</xdr:row>
      <xdr:rowOff>8205</xdr:rowOff>
    </xdr:to>
    <xdr:sp macro="" textlink="">
      <xdr:nvSpPr>
        <xdr:cNvPr id="139" name="楕円 138"/>
        <xdr:cNvSpPr/>
      </xdr:nvSpPr>
      <xdr:spPr>
        <a:xfrm>
          <a:off x="2857500" y="95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24732</xdr:rowOff>
    </xdr:from>
    <xdr:ext cx="599010" cy="259045"/>
    <xdr:sp macro="" textlink="">
      <xdr:nvSpPr>
        <xdr:cNvPr id="140" name="テキスト ボックス 139"/>
        <xdr:cNvSpPr txBox="1"/>
      </xdr:nvSpPr>
      <xdr:spPr>
        <a:xfrm>
          <a:off x="2608795" y="928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10879</xdr:rowOff>
    </xdr:from>
    <xdr:to>
      <xdr:col>10</xdr:col>
      <xdr:colOff>165100</xdr:colOff>
      <xdr:row>56</xdr:row>
      <xdr:rowOff>112479</xdr:rowOff>
    </xdr:to>
    <xdr:sp macro="" textlink="">
      <xdr:nvSpPr>
        <xdr:cNvPr id="141" name="楕円 140"/>
        <xdr:cNvSpPr/>
      </xdr:nvSpPr>
      <xdr:spPr>
        <a:xfrm>
          <a:off x="1968500" y="961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103606</xdr:rowOff>
    </xdr:from>
    <xdr:ext cx="534377" cy="259045"/>
    <xdr:sp macro="" textlink="">
      <xdr:nvSpPr>
        <xdr:cNvPr id="142" name="テキスト ボックス 141"/>
        <xdr:cNvSpPr txBox="1"/>
      </xdr:nvSpPr>
      <xdr:spPr>
        <a:xfrm>
          <a:off x="1752111" y="970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27511</xdr:rowOff>
    </xdr:from>
    <xdr:to>
      <xdr:col>6</xdr:col>
      <xdr:colOff>38100</xdr:colOff>
      <xdr:row>55</xdr:row>
      <xdr:rowOff>129111</xdr:rowOff>
    </xdr:to>
    <xdr:sp macro="" textlink="">
      <xdr:nvSpPr>
        <xdr:cNvPr id="143" name="楕円 142"/>
        <xdr:cNvSpPr/>
      </xdr:nvSpPr>
      <xdr:spPr>
        <a:xfrm>
          <a:off x="1079500" y="94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145638</xdr:rowOff>
    </xdr:from>
    <xdr:ext cx="599010" cy="259045"/>
    <xdr:sp macro="" textlink="">
      <xdr:nvSpPr>
        <xdr:cNvPr id="144" name="テキスト ボックス 143"/>
        <xdr:cNvSpPr txBox="1"/>
      </xdr:nvSpPr>
      <xdr:spPr>
        <a:xfrm>
          <a:off x="830795" y="923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52669</xdr:rowOff>
    </xdr:from>
    <xdr:to>
      <xdr:col>24</xdr:col>
      <xdr:colOff>62865</xdr:colOff>
      <xdr:row>79</xdr:row>
      <xdr:rowOff>53485</xdr:rowOff>
    </xdr:to>
    <xdr:cxnSp macro="">
      <xdr:nvCxnSpPr>
        <xdr:cNvPr id="171" name="直線コネクタ 170"/>
        <xdr:cNvCxnSpPr/>
      </xdr:nvCxnSpPr>
      <xdr:spPr>
        <a:xfrm flipV="1">
          <a:off x="4633595" y="12054169"/>
          <a:ext cx="1270" cy="154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57312</xdr:rowOff>
    </xdr:from>
    <xdr:ext cx="599010" cy="259045"/>
    <xdr:sp macro="" textlink="">
      <xdr:nvSpPr>
        <xdr:cNvPr id="172" name="民生費最小値テキスト"/>
        <xdr:cNvSpPr txBox="1"/>
      </xdr:nvSpPr>
      <xdr:spPr>
        <a:xfrm>
          <a:off x="4686300" y="1360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53485</xdr:rowOff>
    </xdr:from>
    <xdr:to>
      <xdr:col>24</xdr:col>
      <xdr:colOff>152400</xdr:colOff>
      <xdr:row>79</xdr:row>
      <xdr:rowOff>53485</xdr:rowOff>
    </xdr:to>
    <xdr:cxnSp macro="">
      <xdr:nvCxnSpPr>
        <xdr:cNvPr id="173" name="直線コネクタ 172"/>
        <xdr:cNvCxnSpPr/>
      </xdr:nvCxnSpPr>
      <xdr:spPr>
        <a:xfrm>
          <a:off x="4546600" y="1359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170796</xdr:rowOff>
    </xdr:from>
    <xdr:ext cx="599010" cy="259045"/>
    <xdr:sp macro="" textlink="">
      <xdr:nvSpPr>
        <xdr:cNvPr id="174" name="民生費最大値テキスト"/>
        <xdr:cNvSpPr txBox="1"/>
      </xdr:nvSpPr>
      <xdr:spPr>
        <a:xfrm>
          <a:off x="4686300" y="1182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197,330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52669</xdr:rowOff>
    </xdr:from>
    <xdr:to>
      <xdr:col>24</xdr:col>
      <xdr:colOff>152400</xdr:colOff>
      <xdr:row>70</xdr:row>
      <xdr:rowOff>52669</xdr:rowOff>
    </xdr:to>
    <xdr:cxnSp macro="">
      <xdr:nvCxnSpPr>
        <xdr:cNvPr id="175" name="直線コネクタ 174"/>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122767</xdr:rowOff>
    </xdr:from>
    <xdr:to>
      <xdr:col>24</xdr:col>
      <xdr:colOff>63500</xdr:colOff>
      <xdr:row>74</xdr:row>
      <xdr:rowOff>123535</xdr:rowOff>
    </xdr:to>
    <xdr:cxnSp macro="">
      <xdr:nvCxnSpPr>
        <xdr:cNvPr id="176" name="直線コネクタ 175"/>
        <xdr:cNvCxnSpPr/>
      </xdr:nvCxnSpPr>
      <xdr:spPr>
        <a:xfrm>
          <a:off x="3797300" y="12810067"/>
          <a:ext cx="8382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24807</xdr:rowOff>
    </xdr:from>
    <xdr:ext cx="599010" cy="259045"/>
    <xdr:sp macro="" textlink="">
      <xdr:nvSpPr>
        <xdr:cNvPr id="177" name="民生費平均値テキスト"/>
        <xdr:cNvSpPr txBox="1"/>
      </xdr:nvSpPr>
      <xdr:spPr>
        <a:xfrm>
          <a:off x="4686300" y="1288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46380</xdr:rowOff>
    </xdr:from>
    <xdr:to>
      <xdr:col>24</xdr:col>
      <xdr:colOff>114300</xdr:colOff>
      <xdr:row>75</xdr:row>
      <xdr:rowOff>147980</xdr:rowOff>
    </xdr:to>
    <xdr:sp macro="" textlink="">
      <xdr:nvSpPr>
        <xdr:cNvPr id="178" name="フローチャート: 判断 177"/>
        <xdr:cNvSpPr/>
      </xdr:nvSpPr>
      <xdr:spPr>
        <a:xfrm>
          <a:off x="45847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122767</xdr:rowOff>
    </xdr:from>
    <xdr:to>
      <xdr:col>19</xdr:col>
      <xdr:colOff>177800</xdr:colOff>
      <xdr:row>74</xdr:row>
      <xdr:rowOff>155163</xdr:rowOff>
    </xdr:to>
    <xdr:cxnSp macro="">
      <xdr:nvCxnSpPr>
        <xdr:cNvPr id="179" name="直線コネクタ 178"/>
        <xdr:cNvCxnSpPr/>
      </xdr:nvCxnSpPr>
      <xdr:spPr>
        <a:xfrm flipV="1">
          <a:off x="2908300" y="12810067"/>
          <a:ext cx="889000" cy="3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163080</xdr:rowOff>
    </xdr:from>
    <xdr:to>
      <xdr:col>20</xdr:col>
      <xdr:colOff>38100</xdr:colOff>
      <xdr:row>76</xdr:row>
      <xdr:rowOff>93230</xdr:rowOff>
    </xdr:to>
    <xdr:sp macro="" textlink="">
      <xdr:nvSpPr>
        <xdr:cNvPr id="180" name="フローチャート: 判断 179"/>
        <xdr:cNvSpPr/>
      </xdr:nvSpPr>
      <xdr:spPr>
        <a:xfrm>
          <a:off x="3746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84357</xdr:rowOff>
    </xdr:from>
    <xdr:ext cx="599010" cy="259045"/>
    <xdr:sp macro="" textlink="">
      <xdr:nvSpPr>
        <xdr:cNvPr id="181" name="テキスト ボックス 180"/>
        <xdr:cNvSpPr txBox="1"/>
      </xdr:nvSpPr>
      <xdr:spPr>
        <a:xfrm>
          <a:off x="3497795" y="1311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155163</xdr:rowOff>
    </xdr:from>
    <xdr:to>
      <xdr:col>15</xdr:col>
      <xdr:colOff>50800</xdr:colOff>
      <xdr:row>75</xdr:row>
      <xdr:rowOff>125282</xdr:rowOff>
    </xdr:to>
    <xdr:cxnSp macro="">
      <xdr:nvCxnSpPr>
        <xdr:cNvPr id="182" name="直線コネクタ 181"/>
        <xdr:cNvCxnSpPr/>
      </xdr:nvCxnSpPr>
      <xdr:spPr>
        <a:xfrm flipV="1">
          <a:off x="2019300" y="12842463"/>
          <a:ext cx="889000" cy="14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161644</xdr:rowOff>
    </xdr:from>
    <xdr:to>
      <xdr:col>15</xdr:col>
      <xdr:colOff>101600</xdr:colOff>
      <xdr:row>76</xdr:row>
      <xdr:rowOff>91794</xdr:rowOff>
    </xdr:to>
    <xdr:sp macro="" textlink="">
      <xdr:nvSpPr>
        <xdr:cNvPr id="183" name="フローチャート: 判断 182"/>
        <xdr:cNvSpPr/>
      </xdr:nvSpPr>
      <xdr:spPr>
        <a:xfrm>
          <a:off x="2857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82921</xdr:rowOff>
    </xdr:from>
    <xdr:ext cx="599010" cy="259045"/>
    <xdr:sp macro="" textlink="">
      <xdr:nvSpPr>
        <xdr:cNvPr id="184" name="テキスト ボックス 183"/>
        <xdr:cNvSpPr txBox="1"/>
      </xdr:nvSpPr>
      <xdr:spPr>
        <a:xfrm>
          <a:off x="2608795" y="1311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125282</xdr:rowOff>
    </xdr:from>
    <xdr:to>
      <xdr:col>10</xdr:col>
      <xdr:colOff>114300</xdr:colOff>
      <xdr:row>76</xdr:row>
      <xdr:rowOff>85375</xdr:rowOff>
    </xdr:to>
    <xdr:cxnSp macro="">
      <xdr:nvCxnSpPr>
        <xdr:cNvPr id="185" name="直線コネクタ 184"/>
        <xdr:cNvCxnSpPr/>
      </xdr:nvCxnSpPr>
      <xdr:spPr>
        <a:xfrm flipV="1">
          <a:off x="1130300" y="12984032"/>
          <a:ext cx="889000" cy="13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99252</xdr:rowOff>
    </xdr:from>
    <xdr:to>
      <xdr:col>10</xdr:col>
      <xdr:colOff>165100</xdr:colOff>
      <xdr:row>76</xdr:row>
      <xdr:rowOff>29403</xdr:rowOff>
    </xdr:to>
    <xdr:sp macro="" textlink="">
      <xdr:nvSpPr>
        <xdr:cNvPr id="186" name="フローチャート: 判断 185"/>
        <xdr:cNvSpPr/>
      </xdr:nvSpPr>
      <xdr:spPr>
        <a:xfrm>
          <a:off x="1968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20530</xdr:rowOff>
    </xdr:from>
    <xdr:ext cx="599010" cy="259045"/>
    <xdr:sp macro="" textlink="">
      <xdr:nvSpPr>
        <xdr:cNvPr id="187" name="テキスト ボックス 186"/>
        <xdr:cNvSpPr txBox="1"/>
      </xdr:nvSpPr>
      <xdr:spPr>
        <a:xfrm>
          <a:off x="1719795" y="1305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10344</xdr:rowOff>
    </xdr:from>
    <xdr:to>
      <xdr:col>6</xdr:col>
      <xdr:colOff>38100</xdr:colOff>
      <xdr:row>76</xdr:row>
      <xdr:rowOff>111944</xdr:rowOff>
    </xdr:to>
    <xdr:sp macro="" textlink="">
      <xdr:nvSpPr>
        <xdr:cNvPr id="188" name="フローチャート: 判断 187"/>
        <xdr:cNvSpPr/>
      </xdr:nvSpPr>
      <xdr:spPr>
        <a:xfrm>
          <a:off x="1079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128471</xdr:rowOff>
    </xdr:from>
    <xdr:ext cx="599010" cy="259045"/>
    <xdr:sp macro="" textlink="">
      <xdr:nvSpPr>
        <xdr:cNvPr id="189" name="テキスト ボックス 188"/>
        <xdr:cNvSpPr txBox="1"/>
      </xdr:nvSpPr>
      <xdr:spPr>
        <a:xfrm>
          <a:off x="830795" y="1281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72735</xdr:rowOff>
    </xdr:from>
    <xdr:to>
      <xdr:col>24</xdr:col>
      <xdr:colOff>114300</xdr:colOff>
      <xdr:row>75</xdr:row>
      <xdr:rowOff>2885</xdr:rowOff>
    </xdr:to>
    <xdr:sp macro="" textlink="">
      <xdr:nvSpPr>
        <xdr:cNvPr id="195" name="楕円 194"/>
        <xdr:cNvSpPr/>
      </xdr:nvSpPr>
      <xdr:spPr>
        <a:xfrm>
          <a:off x="4584700" y="1276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95612</xdr:rowOff>
    </xdr:from>
    <xdr:ext cx="599010" cy="259045"/>
    <xdr:sp macro="" textlink="">
      <xdr:nvSpPr>
        <xdr:cNvPr id="196" name="民生費該当値テキスト"/>
        <xdr:cNvSpPr txBox="1"/>
      </xdr:nvSpPr>
      <xdr:spPr>
        <a:xfrm>
          <a:off x="4686300" y="1261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71967</xdr:rowOff>
    </xdr:from>
    <xdr:to>
      <xdr:col>20</xdr:col>
      <xdr:colOff>38100</xdr:colOff>
      <xdr:row>75</xdr:row>
      <xdr:rowOff>2117</xdr:rowOff>
    </xdr:to>
    <xdr:sp macro="" textlink="">
      <xdr:nvSpPr>
        <xdr:cNvPr id="197" name="楕円 196"/>
        <xdr:cNvSpPr/>
      </xdr:nvSpPr>
      <xdr:spPr>
        <a:xfrm>
          <a:off x="3746500" y="1275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18644</xdr:rowOff>
    </xdr:from>
    <xdr:ext cx="599010" cy="259045"/>
    <xdr:sp macro="" textlink="">
      <xdr:nvSpPr>
        <xdr:cNvPr id="198" name="テキスト ボックス 197"/>
        <xdr:cNvSpPr txBox="1"/>
      </xdr:nvSpPr>
      <xdr:spPr>
        <a:xfrm>
          <a:off x="3497795" y="1253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104363</xdr:rowOff>
    </xdr:from>
    <xdr:to>
      <xdr:col>15</xdr:col>
      <xdr:colOff>101600</xdr:colOff>
      <xdr:row>75</xdr:row>
      <xdr:rowOff>34513</xdr:rowOff>
    </xdr:to>
    <xdr:sp macro="" textlink="">
      <xdr:nvSpPr>
        <xdr:cNvPr id="199" name="楕円 198"/>
        <xdr:cNvSpPr/>
      </xdr:nvSpPr>
      <xdr:spPr>
        <a:xfrm>
          <a:off x="2857500" y="127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51040</xdr:rowOff>
    </xdr:from>
    <xdr:ext cx="599010" cy="259045"/>
    <xdr:sp macro="" textlink="">
      <xdr:nvSpPr>
        <xdr:cNvPr id="200" name="テキスト ボックス 199"/>
        <xdr:cNvSpPr txBox="1"/>
      </xdr:nvSpPr>
      <xdr:spPr>
        <a:xfrm>
          <a:off x="2608795" y="1256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74482</xdr:rowOff>
    </xdr:from>
    <xdr:to>
      <xdr:col>10</xdr:col>
      <xdr:colOff>165100</xdr:colOff>
      <xdr:row>76</xdr:row>
      <xdr:rowOff>4632</xdr:rowOff>
    </xdr:to>
    <xdr:sp macro="" textlink="">
      <xdr:nvSpPr>
        <xdr:cNvPr id="201" name="楕円 200"/>
        <xdr:cNvSpPr/>
      </xdr:nvSpPr>
      <xdr:spPr>
        <a:xfrm>
          <a:off x="1968500" y="1293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21159</xdr:rowOff>
    </xdr:from>
    <xdr:ext cx="599010" cy="259045"/>
    <xdr:sp macro="" textlink="">
      <xdr:nvSpPr>
        <xdr:cNvPr id="202" name="テキスト ボックス 201"/>
        <xdr:cNvSpPr txBox="1"/>
      </xdr:nvSpPr>
      <xdr:spPr>
        <a:xfrm>
          <a:off x="1719795" y="1270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34575</xdr:rowOff>
    </xdr:from>
    <xdr:to>
      <xdr:col>6</xdr:col>
      <xdr:colOff>38100</xdr:colOff>
      <xdr:row>76</xdr:row>
      <xdr:rowOff>136175</xdr:rowOff>
    </xdr:to>
    <xdr:sp macro="" textlink="">
      <xdr:nvSpPr>
        <xdr:cNvPr id="203" name="楕円 202"/>
        <xdr:cNvSpPr/>
      </xdr:nvSpPr>
      <xdr:spPr>
        <a:xfrm>
          <a:off x="1079500" y="130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127302</xdr:rowOff>
    </xdr:from>
    <xdr:ext cx="599010" cy="259045"/>
    <xdr:sp macro="" textlink="">
      <xdr:nvSpPr>
        <xdr:cNvPr id="204" name="テキスト ボックス 203"/>
        <xdr:cNvSpPr txBox="1"/>
      </xdr:nvSpPr>
      <xdr:spPr>
        <a:xfrm>
          <a:off x="830795" y="13157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82795</xdr:rowOff>
    </xdr:from>
    <xdr:to>
      <xdr:col>24</xdr:col>
      <xdr:colOff>62865</xdr:colOff>
      <xdr:row>99</xdr:row>
      <xdr:rowOff>140320</xdr:rowOff>
    </xdr:to>
    <xdr:cxnSp macro="">
      <xdr:nvCxnSpPr>
        <xdr:cNvPr id="231" name="直線コネクタ 230"/>
        <xdr:cNvCxnSpPr/>
      </xdr:nvCxnSpPr>
      <xdr:spPr>
        <a:xfrm flipV="1">
          <a:off x="4633595" y="15513295"/>
          <a:ext cx="1270" cy="160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144147</xdr:rowOff>
    </xdr:from>
    <xdr:ext cx="534377" cy="259045"/>
    <xdr:sp macro="" textlink="">
      <xdr:nvSpPr>
        <xdr:cNvPr id="232" name="衛生費最小値テキスト"/>
        <xdr:cNvSpPr txBox="1"/>
      </xdr:nvSpPr>
      <xdr:spPr>
        <a:xfrm>
          <a:off x="4686300" y="171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140320</xdr:rowOff>
    </xdr:from>
    <xdr:to>
      <xdr:col>24</xdr:col>
      <xdr:colOff>152400</xdr:colOff>
      <xdr:row>99</xdr:row>
      <xdr:rowOff>140320</xdr:rowOff>
    </xdr:to>
    <xdr:cxnSp macro="">
      <xdr:nvCxnSpPr>
        <xdr:cNvPr id="233" name="直線コネクタ 232"/>
        <xdr:cNvCxnSpPr/>
      </xdr:nvCxnSpPr>
      <xdr:spPr>
        <a:xfrm>
          <a:off x="4546600" y="171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29472</xdr:rowOff>
    </xdr:from>
    <xdr:ext cx="599010" cy="259045"/>
    <xdr:sp macro="" textlink="">
      <xdr:nvSpPr>
        <xdr:cNvPr id="234" name="衛生費最大値テキスト"/>
        <xdr:cNvSpPr txBox="1"/>
      </xdr:nvSpPr>
      <xdr:spPr>
        <a:xfrm>
          <a:off x="4686300" y="1528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82795</xdr:rowOff>
    </xdr:from>
    <xdr:to>
      <xdr:col>24</xdr:col>
      <xdr:colOff>152400</xdr:colOff>
      <xdr:row>90</xdr:row>
      <xdr:rowOff>82795</xdr:rowOff>
    </xdr:to>
    <xdr:cxnSp macro="">
      <xdr:nvCxnSpPr>
        <xdr:cNvPr id="235" name="直線コネクタ 234"/>
        <xdr:cNvCxnSpPr/>
      </xdr:nvCxnSpPr>
      <xdr:spPr>
        <a:xfrm>
          <a:off x="4546600" y="155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94241</xdr:rowOff>
    </xdr:from>
    <xdr:to>
      <xdr:col>24</xdr:col>
      <xdr:colOff>63500</xdr:colOff>
      <xdr:row>95</xdr:row>
      <xdr:rowOff>32111</xdr:rowOff>
    </xdr:to>
    <xdr:cxnSp macro="">
      <xdr:nvCxnSpPr>
        <xdr:cNvPr id="236" name="直線コネクタ 235"/>
        <xdr:cNvCxnSpPr/>
      </xdr:nvCxnSpPr>
      <xdr:spPr>
        <a:xfrm flipV="1">
          <a:off x="3797300" y="16210541"/>
          <a:ext cx="838200" cy="10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160171</xdr:rowOff>
    </xdr:from>
    <xdr:ext cx="534377" cy="259045"/>
    <xdr:sp macro="" textlink="">
      <xdr:nvSpPr>
        <xdr:cNvPr id="237" name="衛生費平均値テキスト"/>
        <xdr:cNvSpPr txBox="1"/>
      </xdr:nvSpPr>
      <xdr:spPr>
        <a:xfrm>
          <a:off x="4686300" y="1661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10294</xdr:rowOff>
    </xdr:from>
    <xdr:to>
      <xdr:col>24</xdr:col>
      <xdr:colOff>114300</xdr:colOff>
      <xdr:row>97</xdr:row>
      <xdr:rowOff>111894</xdr:rowOff>
    </xdr:to>
    <xdr:sp macro="" textlink="">
      <xdr:nvSpPr>
        <xdr:cNvPr id="238" name="フローチャート: 判断 237"/>
        <xdr:cNvSpPr/>
      </xdr:nvSpPr>
      <xdr:spPr>
        <a:xfrm>
          <a:off x="45847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37173</xdr:rowOff>
    </xdr:from>
    <xdr:to>
      <xdr:col>19</xdr:col>
      <xdr:colOff>177800</xdr:colOff>
      <xdr:row>95</xdr:row>
      <xdr:rowOff>32111</xdr:rowOff>
    </xdr:to>
    <xdr:cxnSp macro="">
      <xdr:nvCxnSpPr>
        <xdr:cNvPr id="239" name="直線コネクタ 238"/>
        <xdr:cNvCxnSpPr/>
      </xdr:nvCxnSpPr>
      <xdr:spPr>
        <a:xfrm>
          <a:off x="2908300" y="16153473"/>
          <a:ext cx="889000" cy="16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38429</xdr:rowOff>
    </xdr:from>
    <xdr:to>
      <xdr:col>20</xdr:col>
      <xdr:colOff>38100</xdr:colOff>
      <xdr:row>97</xdr:row>
      <xdr:rowOff>140029</xdr:rowOff>
    </xdr:to>
    <xdr:sp macro="" textlink="">
      <xdr:nvSpPr>
        <xdr:cNvPr id="240" name="フローチャート: 判断 239"/>
        <xdr:cNvSpPr/>
      </xdr:nvSpPr>
      <xdr:spPr>
        <a:xfrm>
          <a:off x="3746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131156</xdr:rowOff>
    </xdr:from>
    <xdr:ext cx="534377" cy="259045"/>
    <xdr:sp macro="" textlink="">
      <xdr:nvSpPr>
        <xdr:cNvPr id="241" name="テキスト ボックス 240"/>
        <xdr:cNvSpPr txBox="1"/>
      </xdr:nvSpPr>
      <xdr:spPr>
        <a:xfrm>
          <a:off x="3530111" y="1676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85065</xdr:rowOff>
    </xdr:from>
    <xdr:to>
      <xdr:col>15</xdr:col>
      <xdr:colOff>50800</xdr:colOff>
      <xdr:row>94</xdr:row>
      <xdr:rowOff>37173</xdr:rowOff>
    </xdr:to>
    <xdr:cxnSp macro="">
      <xdr:nvCxnSpPr>
        <xdr:cNvPr id="242" name="直線コネクタ 241"/>
        <xdr:cNvCxnSpPr/>
      </xdr:nvCxnSpPr>
      <xdr:spPr>
        <a:xfrm>
          <a:off x="2019300" y="15858465"/>
          <a:ext cx="889000" cy="29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10066</xdr:rowOff>
    </xdr:from>
    <xdr:to>
      <xdr:col>15</xdr:col>
      <xdr:colOff>101600</xdr:colOff>
      <xdr:row>97</xdr:row>
      <xdr:rowOff>111666</xdr:rowOff>
    </xdr:to>
    <xdr:sp macro="" textlink="">
      <xdr:nvSpPr>
        <xdr:cNvPr id="243" name="フローチャート: 判断 242"/>
        <xdr:cNvSpPr/>
      </xdr:nvSpPr>
      <xdr:spPr>
        <a:xfrm>
          <a:off x="2857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102793</xdr:rowOff>
    </xdr:from>
    <xdr:ext cx="534377" cy="259045"/>
    <xdr:sp macro="" textlink="">
      <xdr:nvSpPr>
        <xdr:cNvPr id="244" name="テキスト ボックス 243"/>
        <xdr:cNvSpPr txBox="1"/>
      </xdr:nvSpPr>
      <xdr:spPr>
        <a:xfrm>
          <a:off x="2641111" y="167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22151</xdr:rowOff>
    </xdr:from>
    <xdr:to>
      <xdr:col>10</xdr:col>
      <xdr:colOff>114300</xdr:colOff>
      <xdr:row>92</xdr:row>
      <xdr:rowOff>85065</xdr:rowOff>
    </xdr:to>
    <xdr:cxnSp macro="">
      <xdr:nvCxnSpPr>
        <xdr:cNvPr id="245" name="直線コネクタ 244"/>
        <xdr:cNvCxnSpPr/>
      </xdr:nvCxnSpPr>
      <xdr:spPr>
        <a:xfrm>
          <a:off x="1130300" y="15624101"/>
          <a:ext cx="889000" cy="23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161055</xdr:rowOff>
    </xdr:from>
    <xdr:to>
      <xdr:col>10</xdr:col>
      <xdr:colOff>165100</xdr:colOff>
      <xdr:row>97</xdr:row>
      <xdr:rowOff>91205</xdr:rowOff>
    </xdr:to>
    <xdr:sp macro="" textlink="">
      <xdr:nvSpPr>
        <xdr:cNvPr id="246" name="フローチャート: 判断 245"/>
        <xdr:cNvSpPr/>
      </xdr:nvSpPr>
      <xdr:spPr>
        <a:xfrm>
          <a:off x="1968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82332</xdr:rowOff>
    </xdr:from>
    <xdr:ext cx="534377" cy="259045"/>
    <xdr:sp macro="" textlink="">
      <xdr:nvSpPr>
        <xdr:cNvPr id="247" name="テキスト ボックス 246"/>
        <xdr:cNvSpPr txBox="1"/>
      </xdr:nvSpPr>
      <xdr:spPr>
        <a:xfrm>
          <a:off x="1752111" y="167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131305</xdr:rowOff>
    </xdr:from>
    <xdr:to>
      <xdr:col>6</xdr:col>
      <xdr:colOff>38100</xdr:colOff>
      <xdr:row>97</xdr:row>
      <xdr:rowOff>61455</xdr:rowOff>
    </xdr:to>
    <xdr:sp macro="" textlink="">
      <xdr:nvSpPr>
        <xdr:cNvPr id="248" name="フローチャート: 判断 247"/>
        <xdr:cNvSpPr/>
      </xdr:nvSpPr>
      <xdr:spPr>
        <a:xfrm>
          <a:off x="1079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52582</xdr:rowOff>
    </xdr:from>
    <xdr:ext cx="534377" cy="259045"/>
    <xdr:sp macro="" textlink="">
      <xdr:nvSpPr>
        <xdr:cNvPr id="249" name="テキスト ボックス 248"/>
        <xdr:cNvSpPr txBox="1"/>
      </xdr:nvSpPr>
      <xdr:spPr>
        <a:xfrm>
          <a:off x="863111" y="166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43441</xdr:rowOff>
    </xdr:from>
    <xdr:to>
      <xdr:col>24</xdr:col>
      <xdr:colOff>114300</xdr:colOff>
      <xdr:row>94</xdr:row>
      <xdr:rowOff>145041</xdr:rowOff>
    </xdr:to>
    <xdr:sp macro="" textlink="">
      <xdr:nvSpPr>
        <xdr:cNvPr id="255" name="楕円 254"/>
        <xdr:cNvSpPr/>
      </xdr:nvSpPr>
      <xdr:spPr>
        <a:xfrm>
          <a:off x="4584700" y="1615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66318</xdr:rowOff>
    </xdr:from>
    <xdr:ext cx="534377" cy="259045"/>
    <xdr:sp macro="" textlink="">
      <xdr:nvSpPr>
        <xdr:cNvPr id="256" name="衛生費該当値テキスト"/>
        <xdr:cNvSpPr txBox="1"/>
      </xdr:nvSpPr>
      <xdr:spPr>
        <a:xfrm>
          <a:off x="4686300" y="160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152761</xdr:rowOff>
    </xdr:from>
    <xdr:to>
      <xdr:col>20</xdr:col>
      <xdr:colOff>38100</xdr:colOff>
      <xdr:row>95</xdr:row>
      <xdr:rowOff>82911</xdr:rowOff>
    </xdr:to>
    <xdr:sp macro="" textlink="">
      <xdr:nvSpPr>
        <xdr:cNvPr id="257" name="楕円 256"/>
        <xdr:cNvSpPr/>
      </xdr:nvSpPr>
      <xdr:spPr>
        <a:xfrm>
          <a:off x="3746500" y="162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99438</xdr:rowOff>
    </xdr:from>
    <xdr:ext cx="534377" cy="259045"/>
    <xdr:sp macro="" textlink="">
      <xdr:nvSpPr>
        <xdr:cNvPr id="258" name="テキスト ボックス 257"/>
        <xdr:cNvSpPr txBox="1"/>
      </xdr:nvSpPr>
      <xdr:spPr>
        <a:xfrm>
          <a:off x="3530111" y="1604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157823</xdr:rowOff>
    </xdr:from>
    <xdr:to>
      <xdr:col>15</xdr:col>
      <xdr:colOff>101600</xdr:colOff>
      <xdr:row>94</xdr:row>
      <xdr:rowOff>87973</xdr:rowOff>
    </xdr:to>
    <xdr:sp macro="" textlink="">
      <xdr:nvSpPr>
        <xdr:cNvPr id="259" name="楕円 258"/>
        <xdr:cNvSpPr/>
      </xdr:nvSpPr>
      <xdr:spPr>
        <a:xfrm>
          <a:off x="2857500" y="1610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104500</xdr:rowOff>
    </xdr:from>
    <xdr:ext cx="534377" cy="259045"/>
    <xdr:sp macro="" textlink="">
      <xdr:nvSpPr>
        <xdr:cNvPr id="260" name="テキスト ボックス 259"/>
        <xdr:cNvSpPr txBox="1"/>
      </xdr:nvSpPr>
      <xdr:spPr>
        <a:xfrm>
          <a:off x="2641111" y="1587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34265</xdr:rowOff>
    </xdr:from>
    <xdr:to>
      <xdr:col>10</xdr:col>
      <xdr:colOff>165100</xdr:colOff>
      <xdr:row>92</xdr:row>
      <xdr:rowOff>135865</xdr:rowOff>
    </xdr:to>
    <xdr:sp macro="" textlink="">
      <xdr:nvSpPr>
        <xdr:cNvPr id="261" name="楕円 260"/>
        <xdr:cNvSpPr/>
      </xdr:nvSpPr>
      <xdr:spPr>
        <a:xfrm>
          <a:off x="1968500" y="1580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152392</xdr:rowOff>
    </xdr:from>
    <xdr:ext cx="534377" cy="259045"/>
    <xdr:sp macro="" textlink="">
      <xdr:nvSpPr>
        <xdr:cNvPr id="262" name="テキスト ボックス 261"/>
        <xdr:cNvSpPr txBox="1"/>
      </xdr:nvSpPr>
      <xdr:spPr>
        <a:xfrm>
          <a:off x="1752111" y="1558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142801</xdr:rowOff>
    </xdr:from>
    <xdr:to>
      <xdr:col>6</xdr:col>
      <xdr:colOff>38100</xdr:colOff>
      <xdr:row>91</xdr:row>
      <xdr:rowOff>72951</xdr:rowOff>
    </xdr:to>
    <xdr:sp macro="" textlink="">
      <xdr:nvSpPr>
        <xdr:cNvPr id="263" name="楕円 262"/>
        <xdr:cNvSpPr/>
      </xdr:nvSpPr>
      <xdr:spPr>
        <a:xfrm>
          <a:off x="1079500" y="1557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89478</xdr:rowOff>
    </xdr:from>
    <xdr:ext cx="599010" cy="259045"/>
    <xdr:sp macro="" textlink="">
      <xdr:nvSpPr>
        <xdr:cNvPr id="264" name="テキスト ボックス 263"/>
        <xdr:cNvSpPr txBox="1"/>
      </xdr:nvSpPr>
      <xdr:spPr>
        <a:xfrm>
          <a:off x="830795" y="1534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74320</xdr:rowOff>
    </xdr:from>
    <xdr:to>
      <xdr:col>54</xdr:col>
      <xdr:colOff>189865</xdr:colOff>
      <xdr:row>38</xdr:row>
      <xdr:rowOff>139700</xdr:rowOff>
    </xdr:to>
    <xdr:cxnSp macro="">
      <xdr:nvCxnSpPr>
        <xdr:cNvPr id="286" name="直線コネクタ 285"/>
        <xdr:cNvCxnSpPr/>
      </xdr:nvCxnSpPr>
      <xdr:spPr>
        <a:xfrm flipV="1">
          <a:off x="10475595" y="5389270"/>
          <a:ext cx="1270" cy="1265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20997</xdr:rowOff>
    </xdr:from>
    <xdr:ext cx="469744" cy="259045"/>
    <xdr:sp macro="" textlink="">
      <xdr:nvSpPr>
        <xdr:cNvPr id="289" name="労働費最大値テキスト"/>
        <xdr:cNvSpPr txBox="1"/>
      </xdr:nvSpPr>
      <xdr:spPr>
        <a:xfrm>
          <a:off x="10528300" y="51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74320</xdr:rowOff>
    </xdr:from>
    <xdr:to>
      <xdr:col>55</xdr:col>
      <xdr:colOff>88900</xdr:colOff>
      <xdr:row>31</xdr:row>
      <xdr:rowOff>74320</xdr:rowOff>
    </xdr:to>
    <xdr:cxnSp macro="">
      <xdr:nvCxnSpPr>
        <xdr:cNvPr id="290" name="直線コネクタ 289"/>
        <xdr:cNvCxnSpPr/>
      </xdr:nvCxnSpPr>
      <xdr:spPr>
        <a:xfrm>
          <a:off x="10388600" y="53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52832</xdr:rowOff>
    </xdr:from>
    <xdr:to>
      <xdr:col>55</xdr:col>
      <xdr:colOff>0</xdr:colOff>
      <xdr:row>37</xdr:row>
      <xdr:rowOff>68834</xdr:rowOff>
    </xdr:to>
    <xdr:cxnSp macro="">
      <xdr:nvCxnSpPr>
        <xdr:cNvPr id="291" name="直線コネクタ 290"/>
        <xdr:cNvCxnSpPr/>
      </xdr:nvCxnSpPr>
      <xdr:spPr>
        <a:xfrm>
          <a:off x="9639300" y="639648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70070</xdr:rowOff>
    </xdr:from>
    <xdr:ext cx="378565" cy="259045"/>
    <xdr:sp macro="" textlink="">
      <xdr:nvSpPr>
        <xdr:cNvPr id="292" name="労働費平均値テキスト"/>
        <xdr:cNvSpPr txBox="1"/>
      </xdr:nvSpPr>
      <xdr:spPr>
        <a:xfrm>
          <a:off x="10528300" y="64137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91643</xdr:rowOff>
    </xdr:from>
    <xdr:to>
      <xdr:col>55</xdr:col>
      <xdr:colOff>50800</xdr:colOff>
      <xdr:row>38</xdr:row>
      <xdr:rowOff>21793</xdr:rowOff>
    </xdr:to>
    <xdr:sp macro="" textlink="">
      <xdr:nvSpPr>
        <xdr:cNvPr id="293" name="フローチャート: 判断 292"/>
        <xdr:cNvSpPr/>
      </xdr:nvSpPr>
      <xdr:spPr>
        <a:xfrm>
          <a:off x="104267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52832</xdr:rowOff>
    </xdr:from>
    <xdr:to>
      <xdr:col>50</xdr:col>
      <xdr:colOff>114300</xdr:colOff>
      <xdr:row>37</xdr:row>
      <xdr:rowOff>70206</xdr:rowOff>
    </xdr:to>
    <xdr:cxnSp macro="">
      <xdr:nvCxnSpPr>
        <xdr:cNvPr id="294" name="直線コネクタ 293"/>
        <xdr:cNvCxnSpPr/>
      </xdr:nvCxnSpPr>
      <xdr:spPr>
        <a:xfrm flipV="1">
          <a:off x="8750300" y="6396482"/>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78384</xdr:rowOff>
    </xdr:from>
    <xdr:to>
      <xdr:col>50</xdr:col>
      <xdr:colOff>165100</xdr:colOff>
      <xdr:row>38</xdr:row>
      <xdr:rowOff>8534</xdr:rowOff>
    </xdr:to>
    <xdr:sp macro="" textlink="">
      <xdr:nvSpPr>
        <xdr:cNvPr id="295" name="フローチャート: 判断 294"/>
        <xdr:cNvSpPr/>
      </xdr:nvSpPr>
      <xdr:spPr>
        <a:xfrm>
          <a:off x="9588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171111</xdr:rowOff>
    </xdr:from>
    <xdr:ext cx="378565" cy="259045"/>
    <xdr:sp macro="" textlink="">
      <xdr:nvSpPr>
        <xdr:cNvPr id="296" name="テキスト ボックス 295"/>
        <xdr:cNvSpPr txBox="1"/>
      </xdr:nvSpPr>
      <xdr:spPr>
        <a:xfrm>
          <a:off x="9450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70206</xdr:rowOff>
    </xdr:from>
    <xdr:to>
      <xdr:col>45</xdr:col>
      <xdr:colOff>177800</xdr:colOff>
      <xdr:row>37</xdr:row>
      <xdr:rowOff>94437</xdr:rowOff>
    </xdr:to>
    <xdr:cxnSp macro="">
      <xdr:nvCxnSpPr>
        <xdr:cNvPr id="297" name="直線コネクタ 296"/>
        <xdr:cNvCxnSpPr/>
      </xdr:nvCxnSpPr>
      <xdr:spPr>
        <a:xfrm flipV="1">
          <a:off x="7861300" y="6413856"/>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50038</xdr:rowOff>
    </xdr:from>
    <xdr:to>
      <xdr:col>46</xdr:col>
      <xdr:colOff>38100</xdr:colOff>
      <xdr:row>37</xdr:row>
      <xdr:rowOff>151638</xdr:rowOff>
    </xdr:to>
    <xdr:sp macro="" textlink="">
      <xdr:nvSpPr>
        <xdr:cNvPr id="298" name="フローチャート: 判断 297"/>
        <xdr:cNvSpPr/>
      </xdr:nvSpPr>
      <xdr:spPr>
        <a:xfrm>
          <a:off x="8699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142765</xdr:rowOff>
    </xdr:from>
    <xdr:ext cx="378565" cy="259045"/>
    <xdr:sp macro="" textlink="">
      <xdr:nvSpPr>
        <xdr:cNvPr id="299" name="テキスト ボックス 298"/>
        <xdr:cNvSpPr txBox="1"/>
      </xdr:nvSpPr>
      <xdr:spPr>
        <a:xfrm>
          <a:off x="8561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94437</xdr:rowOff>
    </xdr:from>
    <xdr:to>
      <xdr:col>41</xdr:col>
      <xdr:colOff>50800</xdr:colOff>
      <xdr:row>37</xdr:row>
      <xdr:rowOff>98552</xdr:rowOff>
    </xdr:to>
    <xdr:cxnSp macro="">
      <xdr:nvCxnSpPr>
        <xdr:cNvPr id="300" name="直線コネクタ 299"/>
        <xdr:cNvCxnSpPr/>
      </xdr:nvCxnSpPr>
      <xdr:spPr>
        <a:xfrm flipV="1">
          <a:off x="6972300" y="6438087"/>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52324</xdr:rowOff>
    </xdr:from>
    <xdr:to>
      <xdr:col>41</xdr:col>
      <xdr:colOff>101600</xdr:colOff>
      <xdr:row>37</xdr:row>
      <xdr:rowOff>153924</xdr:rowOff>
    </xdr:to>
    <xdr:sp macro="" textlink="">
      <xdr:nvSpPr>
        <xdr:cNvPr id="301" name="フローチャート: 判断 300"/>
        <xdr:cNvSpPr/>
      </xdr:nvSpPr>
      <xdr:spPr>
        <a:xfrm>
          <a:off x="7810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145051</xdr:rowOff>
    </xdr:from>
    <xdr:ext cx="378565" cy="259045"/>
    <xdr:sp macro="" textlink="">
      <xdr:nvSpPr>
        <xdr:cNvPr id="302" name="テキスト ボックス 301"/>
        <xdr:cNvSpPr txBox="1"/>
      </xdr:nvSpPr>
      <xdr:spPr>
        <a:xfrm>
          <a:off x="7672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33122</xdr:rowOff>
    </xdr:from>
    <xdr:to>
      <xdr:col>36</xdr:col>
      <xdr:colOff>165100</xdr:colOff>
      <xdr:row>36</xdr:row>
      <xdr:rowOff>134722</xdr:rowOff>
    </xdr:to>
    <xdr:sp macro="" textlink="">
      <xdr:nvSpPr>
        <xdr:cNvPr id="303" name="フローチャート: 判断 302"/>
        <xdr:cNvSpPr/>
      </xdr:nvSpPr>
      <xdr:spPr>
        <a:xfrm>
          <a:off x="6921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151249</xdr:rowOff>
    </xdr:from>
    <xdr:ext cx="378565" cy="259045"/>
    <xdr:sp macro="" textlink="">
      <xdr:nvSpPr>
        <xdr:cNvPr id="304" name="テキスト ボックス 303"/>
        <xdr:cNvSpPr txBox="1"/>
      </xdr:nvSpPr>
      <xdr:spPr>
        <a:xfrm>
          <a:off x="6783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18034</xdr:rowOff>
    </xdr:from>
    <xdr:to>
      <xdr:col>55</xdr:col>
      <xdr:colOff>50800</xdr:colOff>
      <xdr:row>37</xdr:row>
      <xdr:rowOff>119634</xdr:rowOff>
    </xdr:to>
    <xdr:sp macro="" textlink="">
      <xdr:nvSpPr>
        <xdr:cNvPr id="310" name="楕円 309"/>
        <xdr:cNvSpPr/>
      </xdr:nvSpPr>
      <xdr:spPr>
        <a:xfrm>
          <a:off x="104267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40911</xdr:rowOff>
    </xdr:from>
    <xdr:ext cx="378565" cy="259045"/>
    <xdr:sp macro="" textlink="">
      <xdr:nvSpPr>
        <xdr:cNvPr id="311" name="労働費該当値テキスト"/>
        <xdr:cNvSpPr txBox="1"/>
      </xdr:nvSpPr>
      <xdr:spPr>
        <a:xfrm>
          <a:off x="10528300" y="6213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2032</xdr:rowOff>
    </xdr:from>
    <xdr:to>
      <xdr:col>50</xdr:col>
      <xdr:colOff>165100</xdr:colOff>
      <xdr:row>37</xdr:row>
      <xdr:rowOff>103632</xdr:rowOff>
    </xdr:to>
    <xdr:sp macro="" textlink="">
      <xdr:nvSpPr>
        <xdr:cNvPr id="312" name="楕円 311"/>
        <xdr:cNvSpPr/>
      </xdr:nvSpPr>
      <xdr:spPr>
        <a:xfrm>
          <a:off x="9588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120159</xdr:rowOff>
    </xdr:from>
    <xdr:ext cx="378565" cy="259045"/>
    <xdr:sp macro="" textlink="">
      <xdr:nvSpPr>
        <xdr:cNvPr id="313" name="テキスト ボックス 312"/>
        <xdr:cNvSpPr txBox="1"/>
      </xdr:nvSpPr>
      <xdr:spPr>
        <a:xfrm>
          <a:off x="9450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19406</xdr:rowOff>
    </xdr:from>
    <xdr:to>
      <xdr:col>46</xdr:col>
      <xdr:colOff>38100</xdr:colOff>
      <xdr:row>37</xdr:row>
      <xdr:rowOff>121006</xdr:rowOff>
    </xdr:to>
    <xdr:sp macro="" textlink="">
      <xdr:nvSpPr>
        <xdr:cNvPr id="314" name="楕円 313"/>
        <xdr:cNvSpPr/>
      </xdr:nvSpPr>
      <xdr:spPr>
        <a:xfrm>
          <a:off x="8699500" y="63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137533</xdr:rowOff>
    </xdr:from>
    <xdr:ext cx="378565" cy="259045"/>
    <xdr:sp macro="" textlink="">
      <xdr:nvSpPr>
        <xdr:cNvPr id="315" name="テキスト ボックス 314"/>
        <xdr:cNvSpPr txBox="1"/>
      </xdr:nvSpPr>
      <xdr:spPr>
        <a:xfrm>
          <a:off x="8561017" y="6138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43637</xdr:rowOff>
    </xdr:from>
    <xdr:to>
      <xdr:col>41</xdr:col>
      <xdr:colOff>101600</xdr:colOff>
      <xdr:row>37</xdr:row>
      <xdr:rowOff>145237</xdr:rowOff>
    </xdr:to>
    <xdr:sp macro="" textlink="">
      <xdr:nvSpPr>
        <xdr:cNvPr id="316" name="楕円 315"/>
        <xdr:cNvSpPr/>
      </xdr:nvSpPr>
      <xdr:spPr>
        <a:xfrm>
          <a:off x="7810500" y="63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161764</xdr:rowOff>
    </xdr:from>
    <xdr:ext cx="378565" cy="259045"/>
    <xdr:sp macro="" textlink="">
      <xdr:nvSpPr>
        <xdr:cNvPr id="317" name="テキスト ボックス 316"/>
        <xdr:cNvSpPr txBox="1"/>
      </xdr:nvSpPr>
      <xdr:spPr>
        <a:xfrm>
          <a:off x="7672017" y="6162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47752</xdr:rowOff>
    </xdr:from>
    <xdr:to>
      <xdr:col>36</xdr:col>
      <xdr:colOff>165100</xdr:colOff>
      <xdr:row>37</xdr:row>
      <xdr:rowOff>149352</xdr:rowOff>
    </xdr:to>
    <xdr:sp macro="" textlink="">
      <xdr:nvSpPr>
        <xdr:cNvPr id="318" name="楕円 317"/>
        <xdr:cNvSpPr/>
      </xdr:nvSpPr>
      <xdr:spPr>
        <a:xfrm>
          <a:off x="69215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140479</xdr:rowOff>
    </xdr:from>
    <xdr:ext cx="378565" cy="259045"/>
    <xdr:sp macro="" textlink="">
      <xdr:nvSpPr>
        <xdr:cNvPr id="319" name="テキスト ボックス 318"/>
        <xdr:cNvSpPr txBox="1"/>
      </xdr:nvSpPr>
      <xdr:spPr>
        <a:xfrm>
          <a:off x="6783017" y="6484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64300</xdr:rowOff>
    </xdr:from>
    <xdr:to>
      <xdr:col>54</xdr:col>
      <xdr:colOff>189865</xdr:colOff>
      <xdr:row>58</xdr:row>
      <xdr:rowOff>53480</xdr:rowOff>
    </xdr:to>
    <xdr:cxnSp macro="">
      <xdr:nvCxnSpPr>
        <xdr:cNvPr id="343" name="直線コネクタ 342"/>
        <xdr:cNvCxnSpPr/>
      </xdr:nvCxnSpPr>
      <xdr:spPr>
        <a:xfrm flipV="1">
          <a:off x="10475595" y="8636800"/>
          <a:ext cx="1270" cy="136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57307</xdr:rowOff>
    </xdr:from>
    <xdr:ext cx="469744" cy="259045"/>
    <xdr:sp macro="" textlink="">
      <xdr:nvSpPr>
        <xdr:cNvPr id="344" name="農林水産業費最小値テキスト"/>
        <xdr:cNvSpPr txBox="1"/>
      </xdr:nvSpPr>
      <xdr:spPr>
        <a:xfrm>
          <a:off x="10528300" y="1000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53480</xdr:rowOff>
    </xdr:from>
    <xdr:to>
      <xdr:col>55</xdr:col>
      <xdr:colOff>88900</xdr:colOff>
      <xdr:row>58</xdr:row>
      <xdr:rowOff>53480</xdr:rowOff>
    </xdr:to>
    <xdr:cxnSp macro="">
      <xdr:nvCxnSpPr>
        <xdr:cNvPr id="345" name="直線コネクタ 344"/>
        <xdr:cNvCxnSpPr/>
      </xdr:nvCxnSpPr>
      <xdr:spPr>
        <a:xfrm>
          <a:off x="10388600" y="999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10977</xdr:rowOff>
    </xdr:from>
    <xdr:ext cx="534377" cy="259045"/>
    <xdr:sp macro="" textlink="">
      <xdr:nvSpPr>
        <xdr:cNvPr id="346" name="農林水産業費最大値テキスト"/>
        <xdr:cNvSpPr txBox="1"/>
      </xdr:nvSpPr>
      <xdr:spPr>
        <a:xfrm>
          <a:off x="10528300" y="841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64300</xdr:rowOff>
    </xdr:from>
    <xdr:to>
      <xdr:col>55</xdr:col>
      <xdr:colOff>88900</xdr:colOff>
      <xdr:row>50</xdr:row>
      <xdr:rowOff>64300</xdr:rowOff>
    </xdr:to>
    <xdr:cxnSp macro="">
      <xdr:nvCxnSpPr>
        <xdr:cNvPr id="347" name="直線コネクタ 346"/>
        <xdr:cNvCxnSpPr/>
      </xdr:nvCxnSpPr>
      <xdr:spPr>
        <a:xfrm>
          <a:off x="10388600" y="86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169761</xdr:rowOff>
    </xdr:from>
    <xdr:to>
      <xdr:col>55</xdr:col>
      <xdr:colOff>0</xdr:colOff>
      <xdr:row>54</xdr:row>
      <xdr:rowOff>70491</xdr:rowOff>
    </xdr:to>
    <xdr:cxnSp macro="">
      <xdr:nvCxnSpPr>
        <xdr:cNvPr id="348" name="直線コネクタ 347"/>
        <xdr:cNvCxnSpPr/>
      </xdr:nvCxnSpPr>
      <xdr:spPr>
        <a:xfrm>
          <a:off x="9639300" y="9256611"/>
          <a:ext cx="838200" cy="7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45058</xdr:rowOff>
    </xdr:from>
    <xdr:ext cx="534377" cy="259045"/>
    <xdr:sp macro="" textlink="">
      <xdr:nvSpPr>
        <xdr:cNvPr id="349" name="農林水産業費平均値テキスト"/>
        <xdr:cNvSpPr txBox="1"/>
      </xdr:nvSpPr>
      <xdr:spPr>
        <a:xfrm>
          <a:off x="10528300" y="947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66631</xdr:rowOff>
    </xdr:from>
    <xdr:to>
      <xdr:col>55</xdr:col>
      <xdr:colOff>50800</xdr:colOff>
      <xdr:row>55</xdr:row>
      <xdr:rowOff>168231</xdr:rowOff>
    </xdr:to>
    <xdr:sp macro="" textlink="">
      <xdr:nvSpPr>
        <xdr:cNvPr id="350" name="フローチャート: 判断 349"/>
        <xdr:cNvSpPr/>
      </xdr:nvSpPr>
      <xdr:spPr>
        <a:xfrm>
          <a:off x="10426700" y="94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169761</xdr:rowOff>
    </xdr:from>
    <xdr:to>
      <xdr:col>50</xdr:col>
      <xdr:colOff>114300</xdr:colOff>
      <xdr:row>54</xdr:row>
      <xdr:rowOff>59919</xdr:rowOff>
    </xdr:to>
    <xdr:cxnSp macro="">
      <xdr:nvCxnSpPr>
        <xdr:cNvPr id="351" name="直線コネクタ 350"/>
        <xdr:cNvCxnSpPr/>
      </xdr:nvCxnSpPr>
      <xdr:spPr>
        <a:xfrm flipV="1">
          <a:off x="8750300" y="9256611"/>
          <a:ext cx="8890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23540</xdr:rowOff>
    </xdr:from>
    <xdr:to>
      <xdr:col>50</xdr:col>
      <xdr:colOff>165100</xdr:colOff>
      <xdr:row>55</xdr:row>
      <xdr:rowOff>125140</xdr:rowOff>
    </xdr:to>
    <xdr:sp macro="" textlink="">
      <xdr:nvSpPr>
        <xdr:cNvPr id="352" name="フローチャート: 判断 351"/>
        <xdr:cNvSpPr/>
      </xdr:nvSpPr>
      <xdr:spPr>
        <a:xfrm>
          <a:off x="9588500" y="945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116267</xdr:rowOff>
    </xdr:from>
    <xdr:ext cx="534377" cy="259045"/>
    <xdr:sp macro="" textlink="">
      <xdr:nvSpPr>
        <xdr:cNvPr id="353" name="テキスト ボックス 352"/>
        <xdr:cNvSpPr txBox="1"/>
      </xdr:nvSpPr>
      <xdr:spPr>
        <a:xfrm>
          <a:off x="9372111" y="954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18466</xdr:rowOff>
    </xdr:from>
    <xdr:to>
      <xdr:col>45</xdr:col>
      <xdr:colOff>177800</xdr:colOff>
      <xdr:row>54</xdr:row>
      <xdr:rowOff>59919</xdr:rowOff>
    </xdr:to>
    <xdr:cxnSp macro="">
      <xdr:nvCxnSpPr>
        <xdr:cNvPr id="354" name="直線コネクタ 353"/>
        <xdr:cNvCxnSpPr/>
      </xdr:nvCxnSpPr>
      <xdr:spPr>
        <a:xfrm>
          <a:off x="7861300" y="9276766"/>
          <a:ext cx="8890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8395</xdr:rowOff>
    </xdr:from>
    <xdr:to>
      <xdr:col>46</xdr:col>
      <xdr:colOff>38100</xdr:colOff>
      <xdr:row>55</xdr:row>
      <xdr:rowOff>109995</xdr:rowOff>
    </xdr:to>
    <xdr:sp macro="" textlink="">
      <xdr:nvSpPr>
        <xdr:cNvPr id="355" name="フローチャート: 判断 354"/>
        <xdr:cNvSpPr/>
      </xdr:nvSpPr>
      <xdr:spPr>
        <a:xfrm>
          <a:off x="86995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101122</xdr:rowOff>
    </xdr:from>
    <xdr:ext cx="534377" cy="259045"/>
    <xdr:sp macro="" textlink="">
      <xdr:nvSpPr>
        <xdr:cNvPr id="356" name="テキスト ボックス 355"/>
        <xdr:cNvSpPr txBox="1"/>
      </xdr:nvSpPr>
      <xdr:spPr>
        <a:xfrm>
          <a:off x="8483111" y="95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18466</xdr:rowOff>
    </xdr:from>
    <xdr:to>
      <xdr:col>41</xdr:col>
      <xdr:colOff>50800</xdr:colOff>
      <xdr:row>54</xdr:row>
      <xdr:rowOff>161112</xdr:rowOff>
    </xdr:to>
    <xdr:cxnSp macro="">
      <xdr:nvCxnSpPr>
        <xdr:cNvPr id="357" name="直線コネクタ 356"/>
        <xdr:cNvCxnSpPr/>
      </xdr:nvCxnSpPr>
      <xdr:spPr>
        <a:xfrm flipV="1">
          <a:off x="6972300" y="9276766"/>
          <a:ext cx="889000" cy="1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141288</xdr:rowOff>
    </xdr:from>
    <xdr:to>
      <xdr:col>41</xdr:col>
      <xdr:colOff>101600</xdr:colOff>
      <xdr:row>55</xdr:row>
      <xdr:rowOff>71438</xdr:rowOff>
    </xdr:to>
    <xdr:sp macro="" textlink="">
      <xdr:nvSpPr>
        <xdr:cNvPr id="358" name="フローチャート: 判断 357"/>
        <xdr:cNvSpPr/>
      </xdr:nvSpPr>
      <xdr:spPr>
        <a:xfrm>
          <a:off x="7810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62565</xdr:rowOff>
    </xdr:from>
    <xdr:ext cx="534377" cy="259045"/>
    <xdr:sp macro="" textlink="">
      <xdr:nvSpPr>
        <xdr:cNvPr id="359" name="テキスト ボックス 358"/>
        <xdr:cNvSpPr txBox="1"/>
      </xdr:nvSpPr>
      <xdr:spPr>
        <a:xfrm>
          <a:off x="7594111" y="94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146355</xdr:rowOff>
    </xdr:from>
    <xdr:to>
      <xdr:col>36</xdr:col>
      <xdr:colOff>165100</xdr:colOff>
      <xdr:row>56</xdr:row>
      <xdr:rowOff>76505</xdr:rowOff>
    </xdr:to>
    <xdr:sp macro="" textlink="">
      <xdr:nvSpPr>
        <xdr:cNvPr id="360" name="フローチャート: 判断 359"/>
        <xdr:cNvSpPr/>
      </xdr:nvSpPr>
      <xdr:spPr>
        <a:xfrm>
          <a:off x="6921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67632</xdr:rowOff>
    </xdr:from>
    <xdr:ext cx="534377" cy="259045"/>
    <xdr:sp macro="" textlink="">
      <xdr:nvSpPr>
        <xdr:cNvPr id="361" name="テキスト ボックス 360"/>
        <xdr:cNvSpPr txBox="1"/>
      </xdr:nvSpPr>
      <xdr:spPr>
        <a:xfrm>
          <a:off x="6705111" y="96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19691</xdr:rowOff>
    </xdr:from>
    <xdr:to>
      <xdr:col>55</xdr:col>
      <xdr:colOff>50800</xdr:colOff>
      <xdr:row>54</xdr:row>
      <xdr:rowOff>121291</xdr:rowOff>
    </xdr:to>
    <xdr:sp macro="" textlink="">
      <xdr:nvSpPr>
        <xdr:cNvPr id="367" name="楕円 366"/>
        <xdr:cNvSpPr/>
      </xdr:nvSpPr>
      <xdr:spPr>
        <a:xfrm>
          <a:off x="10426700" y="927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42568</xdr:rowOff>
    </xdr:from>
    <xdr:ext cx="534377" cy="259045"/>
    <xdr:sp macro="" textlink="">
      <xdr:nvSpPr>
        <xdr:cNvPr id="368" name="農林水産業費該当値テキスト"/>
        <xdr:cNvSpPr txBox="1"/>
      </xdr:nvSpPr>
      <xdr:spPr>
        <a:xfrm>
          <a:off x="10528300" y="912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118961</xdr:rowOff>
    </xdr:from>
    <xdr:to>
      <xdr:col>50</xdr:col>
      <xdr:colOff>165100</xdr:colOff>
      <xdr:row>54</xdr:row>
      <xdr:rowOff>49111</xdr:rowOff>
    </xdr:to>
    <xdr:sp macro="" textlink="">
      <xdr:nvSpPr>
        <xdr:cNvPr id="369" name="楕円 368"/>
        <xdr:cNvSpPr/>
      </xdr:nvSpPr>
      <xdr:spPr>
        <a:xfrm>
          <a:off x="9588500" y="920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65638</xdr:rowOff>
    </xdr:from>
    <xdr:ext cx="534377" cy="259045"/>
    <xdr:sp macro="" textlink="">
      <xdr:nvSpPr>
        <xdr:cNvPr id="370" name="テキスト ボックス 369"/>
        <xdr:cNvSpPr txBox="1"/>
      </xdr:nvSpPr>
      <xdr:spPr>
        <a:xfrm>
          <a:off x="9372111" y="898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9119</xdr:rowOff>
    </xdr:from>
    <xdr:to>
      <xdr:col>46</xdr:col>
      <xdr:colOff>38100</xdr:colOff>
      <xdr:row>54</xdr:row>
      <xdr:rowOff>110719</xdr:rowOff>
    </xdr:to>
    <xdr:sp macro="" textlink="">
      <xdr:nvSpPr>
        <xdr:cNvPr id="371" name="楕円 370"/>
        <xdr:cNvSpPr/>
      </xdr:nvSpPr>
      <xdr:spPr>
        <a:xfrm>
          <a:off x="8699500" y="926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127246</xdr:rowOff>
    </xdr:from>
    <xdr:ext cx="534377" cy="259045"/>
    <xdr:sp macro="" textlink="">
      <xdr:nvSpPr>
        <xdr:cNvPr id="372" name="テキスト ボックス 371"/>
        <xdr:cNvSpPr txBox="1"/>
      </xdr:nvSpPr>
      <xdr:spPr>
        <a:xfrm>
          <a:off x="8483111" y="904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139116</xdr:rowOff>
    </xdr:from>
    <xdr:to>
      <xdr:col>41</xdr:col>
      <xdr:colOff>101600</xdr:colOff>
      <xdr:row>54</xdr:row>
      <xdr:rowOff>69266</xdr:rowOff>
    </xdr:to>
    <xdr:sp macro="" textlink="">
      <xdr:nvSpPr>
        <xdr:cNvPr id="373" name="楕円 372"/>
        <xdr:cNvSpPr/>
      </xdr:nvSpPr>
      <xdr:spPr>
        <a:xfrm>
          <a:off x="7810500" y="922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85793</xdr:rowOff>
    </xdr:from>
    <xdr:ext cx="534377" cy="259045"/>
    <xdr:sp macro="" textlink="">
      <xdr:nvSpPr>
        <xdr:cNvPr id="374" name="テキスト ボックス 373"/>
        <xdr:cNvSpPr txBox="1"/>
      </xdr:nvSpPr>
      <xdr:spPr>
        <a:xfrm>
          <a:off x="7594111" y="900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110312</xdr:rowOff>
    </xdr:from>
    <xdr:to>
      <xdr:col>36</xdr:col>
      <xdr:colOff>165100</xdr:colOff>
      <xdr:row>55</xdr:row>
      <xdr:rowOff>40462</xdr:rowOff>
    </xdr:to>
    <xdr:sp macro="" textlink="">
      <xdr:nvSpPr>
        <xdr:cNvPr id="375" name="楕円 374"/>
        <xdr:cNvSpPr/>
      </xdr:nvSpPr>
      <xdr:spPr>
        <a:xfrm>
          <a:off x="6921500" y="936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56989</xdr:rowOff>
    </xdr:from>
    <xdr:ext cx="534377" cy="259045"/>
    <xdr:sp macro="" textlink="">
      <xdr:nvSpPr>
        <xdr:cNvPr id="376" name="テキスト ボックス 375"/>
        <xdr:cNvSpPr txBox="1"/>
      </xdr:nvSpPr>
      <xdr:spPr>
        <a:xfrm>
          <a:off x="6705111" y="914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28581</xdr:rowOff>
    </xdr:from>
    <xdr:to>
      <xdr:col>54</xdr:col>
      <xdr:colOff>189865</xdr:colOff>
      <xdr:row>79</xdr:row>
      <xdr:rowOff>6255</xdr:rowOff>
    </xdr:to>
    <xdr:cxnSp macro="">
      <xdr:nvCxnSpPr>
        <xdr:cNvPr id="400" name="直線コネクタ 399"/>
        <xdr:cNvCxnSpPr/>
      </xdr:nvCxnSpPr>
      <xdr:spPr>
        <a:xfrm flipV="1">
          <a:off x="10475595" y="12201531"/>
          <a:ext cx="1270" cy="13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10082</xdr:rowOff>
    </xdr:from>
    <xdr:ext cx="469744" cy="259045"/>
    <xdr:sp macro="" textlink="">
      <xdr:nvSpPr>
        <xdr:cNvPr id="401" name="商工費最小値テキスト"/>
        <xdr:cNvSpPr txBox="1"/>
      </xdr:nvSpPr>
      <xdr:spPr>
        <a:xfrm>
          <a:off x="10528300" y="1355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6255</xdr:rowOff>
    </xdr:from>
    <xdr:to>
      <xdr:col>55</xdr:col>
      <xdr:colOff>88900</xdr:colOff>
      <xdr:row>79</xdr:row>
      <xdr:rowOff>6255</xdr:rowOff>
    </xdr:to>
    <xdr:cxnSp macro="">
      <xdr:nvCxnSpPr>
        <xdr:cNvPr id="402" name="直線コネクタ 401"/>
        <xdr:cNvCxnSpPr/>
      </xdr:nvCxnSpPr>
      <xdr:spPr>
        <a:xfrm>
          <a:off x="10388600" y="1355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146708</xdr:rowOff>
    </xdr:from>
    <xdr:ext cx="534377" cy="259045"/>
    <xdr:sp macro="" textlink="">
      <xdr:nvSpPr>
        <xdr:cNvPr id="403" name="商工費最大値テキスト"/>
        <xdr:cNvSpPr txBox="1"/>
      </xdr:nvSpPr>
      <xdr:spPr>
        <a:xfrm>
          <a:off x="10528300" y="119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28581</xdr:rowOff>
    </xdr:from>
    <xdr:to>
      <xdr:col>55</xdr:col>
      <xdr:colOff>88900</xdr:colOff>
      <xdr:row>71</xdr:row>
      <xdr:rowOff>28581</xdr:rowOff>
    </xdr:to>
    <xdr:cxnSp macro="">
      <xdr:nvCxnSpPr>
        <xdr:cNvPr id="404" name="直線コネクタ 403"/>
        <xdr:cNvCxnSpPr/>
      </xdr:nvCxnSpPr>
      <xdr:spPr>
        <a:xfrm>
          <a:off x="10388600" y="1220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42163</xdr:rowOff>
    </xdr:from>
    <xdr:to>
      <xdr:col>55</xdr:col>
      <xdr:colOff>0</xdr:colOff>
      <xdr:row>76</xdr:row>
      <xdr:rowOff>143148</xdr:rowOff>
    </xdr:to>
    <xdr:cxnSp macro="">
      <xdr:nvCxnSpPr>
        <xdr:cNvPr id="405" name="直線コネクタ 404"/>
        <xdr:cNvCxnSpPr/>
      </xdr:nvCxnSpPr>
      <xdr:spPr>
        <a:xfrm flipV="1">
          <a:off x="9639300" y="13072363"/>
          <a:ext cx="838200" cy="10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34162</xdr:rowOff>
    </xdr:from>
    <xdr:ext cx="534377" cy="259045"/>
    <xdr:sp macro="" textlink="">
      <xdr:nvSpPr>
        <xdr:cNvPr id="406" name="商工費平均値テキスト"/>
        <xdr:cNvSpPr txBox="1"/>
      </xdr:nvSpPr>
      <xdr:spPr>
        <a:xfrm>
          <a:off x="10528300" y="13235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55735</xdr:rowOff>
    </xdr:from>
    <xdr:to>
      <xdr:col>55</xdr:col>
      <xdr:colOff>50800</xdr:colOff>
      <xdr:row>77</xdr:row>
      <xdr:rowOff>157335</xdr:rowOff>
    </xdr:to>
    <xdr:sp macro="" textlink="">
      <xdr:nvSpPr>
        <xdr:cNvPr id="407" name="フローチャート: 判断 406"/>
        <xdr:cNvSpPr/>
      </xdr:nvSpPr>
      <xdr:spPr>
        <a:xfrm>
          <a:off x="10426700" y="132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110077</xdr:rowOff>
    </xdr:from>
    <xdr:to>
      <xdr:col>50</xdr:col>
      <xdr:colOff>114300</xdr:colOff>
      <xdr:row>76</xdr:row>
      <xdr:rowOff>143148</xdr:rowOff>
    </xdr:to>
    <xdr:cxnSp macro="">
      <xdr:nvCxnSpPr>
        <xdr:cNvPr id="408" name="直線コネクタ 407"/>
        <xdr:cNvCxnSpPr/>
      </xdr:nvCxnSpPr>
      <xdr:spPr>
        <a:xfrm>
          <a:off x="8750300" y="12625927"/>
          <a:ext cx="889000" cy="54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29635</xdr:rowOff>
    </xdr:from>
    <xdr:to>
      <xdr:col>50</xdr:col>
      <xdr:colOff>165100</xdr:colOff>
      <xdr:row>77</xdr:row>
      <xdr:rowOff>131235</xdr:rowOff>
    </xdr:to>
    <xdr:sp macro="" textlink="">
      <xdr:nvSpPr>
        <xdr:cNvPr id="409" name="フローチャート: 判断 408"/>
        <xdr:cNvSpPr/>
      </xdr:nvSpPr>
      <xdr:spPr>
        <a:xfrm>
          <a:off x="95885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122362</xdr:rowOff>
    </xdr:from>
    <xdr:ext cx="534377" cy="259045"/>
    <xdr:sp macro="" textlink="">
      <xdr:nvSpPr>
        <xdr:cNvPr id="410" name="テキスト ボックス 409"/>
        <xdr:cNvSpPr txBox="1"/>
      </xdr:nvSpPr>
      <xdr:spPr>
        <a:xfrm>
          <a:off x="9372111" y="1332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110077</xdr:rowOff>
    </xdr:from>
    <xdr:to>
      <xdr:col>45</xdr:col>
      <xdr:colOff>177800</xdr:colOff>
      <xdr:row>75</xdr:row>
      <xdr:rowOff>36773</xdr:rowOff>
    </xdr:to>
    <xdr:cxnSp macro="">
      <xdr:nvCxnSpPr>
        <xdr:cNvPr id="411" name="直線コネクタ 410"/>
        <xdr:cNvCxnSpPr/>
      </xdr:nvCxnSpPr>
      <xdr:spPr>
        <a:xfrm flipV="1">
          <a:off x="7861300" y="12625927"/>
          <a:ext cx="889000" cy="26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36207</xdr:rowOff>
    </xdr:from>
    <xdr:to>
      <xdr:col>46</xdr:col>
      <xdr:colOff>38100</xdr:colOff>
      <xdr:row>77</xdr:row>
      <xdr:rowOff>137807</xdr:rowOff>
    </xdr:to>
    <xdr:sp macro="" textlink="">
      <xdr:nvSpPr>
        <xdr:cNvPr id="412" name="フローチャート: 判断 411"/>
        <xdr:cNvSpPr/>
      </xdr:nvSpPr>
      <xdr:spPr>
        <a:xfrm>
          <a:off x="8699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128934</xdr:rowOff>
    </xdr:from>
    <xdr:ext cx="534377" cy="259045"/>
    <xdr:sp macro="" textlink="">
      <xdr:nvSpPr>
        <xdr:cNvPr id="413" name="テキスト ボックス 412"/>
        <xdr:cNvSpPr txBox="1"/>
      </xdr:nvSpPr>
      <xdr:spPr>
        <a:xfrm>
          <a:off x="8483111" y="1333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36773</xdr:rowOff>
    </xdr:from>
    <xdr:to>
      <xdr:col>41</xdr:col>
      <xdr:colOff>50800</xdr:colOff>
      <xdr:row>76</xdr:row>
      <xdr:rowOff>75330</xdr:rowOff>
    </xdr:to>
    <xdr:cxnSp macro="">
      <xdr:nvCxnSpPr>
        <xdr:cNvPr id="414" name="直線コネクタ 413"/>
        <xdr:cNvCxnSpPr/>
      </xdr:nvCxnSpPr>
      <xdr:spPr>
        <a:xfrm flipV="1">
          <a:off x="6972300" y="12895523"/>
          <a:ext cx="889000" cy="2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60401</xdr:rowOff>
    </xdr:from>
    <xdr:to>
      <xdr:col>41</xdr:col>
      <xdr:colOff>101600</xdr:colOff>
      <xdr:row>77</xdr:row>
      <xdr:rowOff>162001</xdr:rowOff>
    </xdr:to>
    <xdr:sp macro="" textlink="">
      <xdr:nvSpPr>
        <xdr:cNvPr id="415" name="フローチャート: 判断 414"/>
        <xdr:cNvSpPr/>
      </xdr:nvSpPr>
      <xdr:spPr>
        <a:xfrm>
          <a:off x="7810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153128</xdr:rowOff>
    </xdr:from>
    <xdr:ext cx="534377" cy="259045"/>
    <xdr:sp macro="" textlink="">
      <xdr:nvSpPr>
        <xdr:cNvPr id="416" name="テキスト ボックス 415"/>
        <xdr:cNvSpPr txBox="1"/>
      </xdr:nvSpPr>
      <xdr:spPr>
        <a:xfrm>
          <a:off x="7594111" y="133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38342</xdr:rowOff>
    </xdr:from>
    <xdr:to>
      <xdr:col>36</xdr:col>
      <xdr:colOff>165100</xdr:colOff>
      <xdr:row>77</xdr:row>
      <xdr:rowOff>139942</xdr:rowOff>
    </xdr:to>
    <xdr:sp macro="" textlink="">
      <xdr:nvSpPr>
        <xdr:cNvPr id="417" name="フローチャート: 判断 416"/>
        <xdr:cNvSpPr/>
      </xdr:nvSpPr>
      <xdr:spPr>
        <a:xfrm>
          <a:off x="6921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131069</xdr:rowOff>
    </xdr:from>
    <xdr:ext cx="534377" cy="259045"/>
    <xdr:sp macro="" textlink="">
      <xdr:nvSpPr>
        <xdr:cNvPr id="418" name="テキスト ボックス 417"/>
        <xdr:cNvSpPr txBox="1"/>
      </xdr:nvSpPr>
      <xdr:spPr>
        <a:xfrm>
          <a:off x="6705111" y="133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162813</xdr:rowOff>
    </xdr:from>
    <xdr:to>
      <xdr:col>55</xdr:col>
      <xdr:colOff>50800</xdr:colOff>
      <xdr:row>76</xdr:row>
      <xdr:rowOff>92963</xdr:rowOff>
    </xdr:to>
    <xdr:sp macro="" textlink="">
      <xdr:nvSpPr>
        <xdr:cNvPr id="424" name="楕円 423"/>
        <xdr:cNvSpPr/>
      </xdr:nvSpPr>
      <xdr:spPr>
        <a:xfrm>
          <a:off x="10426700" y="130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14241</xdr:rowOff>
    </xdr:from>
    <xdr:ext cx="534377" cy="259045"/>
    <xdr:sp macro="" textlink="">
      <xdr:nvSpPr>
        <xdr:cNvPr id="425" name="商工費該当値テキスト"/>
        <xdr:cNvSpPr txBox="1"/>
      </xdr:nvSpPr>
      <xdr:spPr>
        <a:xfrm>
          <a:off x="10528300" y="1287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92348</xdr:rowOff>
    </xdr:from>
    <xdr:to>
      <xdr:col>50</xdr:col>
      <xdr:colOff>165100</xdr:colOff>
      <xdr:row>77</xdr:row>
      <xdr:rowOff>22498</xdr:rowOff>
    </xdr:to>
    <xdr:sp macro="" textlink="">
      <xdr:nvSpPr>
        <xdr:cNvPr id="426" name="楕円 425"/>
        <xdr:cNvSpPr/>
      </xdr:nvSpPr>
      <xdr:spPr>
        <a:xfrm>
          <a:off x="9588500" y="131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39025</xdr:rowOff>
    </xdr:from>
    <xdr:ext cx="534377" cy="259045"/>
    <xdr:sp macro="" textlink="">
      <xdr:nvSpPr>
        <xdr:cNvPr id="427" name="テキスト ボックス 426"/>
        <xdr:cNvSpPr txBox="1"/>
      </xdr:nvSpPr>
      <xdr:spPr>
        <a:xfrm>
          <a:off x="9372111" y="1289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59277</xdr:rowOff>
    </xdr:from>
    <xdr:to>
      <xdr:col>46</xdr:col>
      <xdr:colOff>38100</xdr:colOff>
      <xdr:row>73</xdr:row>
      <xdr:rowOff>160877</xdr:rowOff>
    </xdr:to>
    <xdr:sp macro="" textlink="">
      <xdr:nvSpPr>
        <xdr:cNvPr id="428" name="楕円 427"/>
        <xdr:cNvSpPr/>
      </xdr:nvSpPr>
      <xdr:spPr>
        <a:xfrm>
          <a:off x="8699500" y="1257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5954</xdr:rowOff>
    </xdr:from>
    <xdr:ext cx="534377" cy="259045"/>
    <xdr:sp macro="" textlink="">
      <xdr:nvSpPr>
        <xdr:cNvPr id="429" name="テキスト ボックス 428"/>
        <xdr:cNvSpPr txBox="1"/>
      </xdr:nvSpPr>
      <xdr:spPr>
        <a:xfrm>
          <a:off x="8483111" y="1235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157423</xdr:rowOff>
    </xdr:from>
    <xdr:to>
      <xdr:col>41</xdr:col>
      <xdr:colOff>101600</xdr:colOff>
      <xdr:row>75</xdr:row>
      <xdr:rowOff>87573</xdr:rowOff>
    </xdr:to>
    <xdr:sp macro="" textlink="">
      <xdr:nvSpPr>
        <xdr:cNvPr id="430" name="楕円 429"/>
        <xdr:cNvSpPr/>
      </xdr:nvSpPr>
      <xdr:spPr>
        <a:xfrm>
          <a:off x="7810500" y="1284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104100</xdr:rowOff>
    </xdr:from>
    <xdr:ext cx="534377" cy="259045"/>
    <xdr:sp macro="" textlink="">
      <xdr:nvSpPr>
        <xdr:cNvPr id="431" name="テキスト ボックス 430"/>
        <xdr:cNvSpPr txBox="1"/>
      </xdr:nvSpPr>
      <xdr:spPr>
        <a:xfrm>
          <a:off x="7594111" y="1261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24530</xdr:rowOff>
    </xdr:from>
    <xdr:to>
      <xdr:col>36</xdr:col>
      <xdr:colOff>165100</xdr:colOff>
      <xdr:row>76</xdr:row>
      <xdr:rowOff>126130</xdr:rowOff>
    </xdr:to>
    <xdr:sp macro="" textlink="">
      <xdr:nvSpPr>
        <xdr:cNvPr id="432" name="楕円 431"/>
        <xdr:cNvSpPr/>
      </xdr:nvSpPr>
      <xdr:spPr>
        <a:xfrm>
          <a:off x="6921500" y="1305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142657</xdr:rowOff>
    </xdr:from>
    <xdr:ext cx="534377" cy="259045"/>
    <xdr:sp macro="" textlink="">
      <xdr:nvSpPr>
        <xdr:cNvPr id="433" name="テキスト ボックス 432"/>
        <xdr:cNvSpPr txBox="1"/>
      </xdr:nvSpPr>
      <xdr:spPr>
        <a:xfrm>
          <a:off x="6705111" y="1282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87712</xdr:rowOff>
    </xdr:from>
    <xdr:to>
      <xdr:col>54</xdr:col>
      <xdr:colOff>189865</xdr:colOff>
      <xdr:row>98</xdr:row>
      <xdr:rowOff>121408</xdr:rowOff>
    </xdr:to>
    <xdr:cxnSp macro="">
      <xdr:nvCxnSpPr>
        <xdr:cNvPr id="457" name="直線コネクタ 456"/>
        <xdr:cNvCxnSpPr/>
      </xdr:nvCxnSpPr>
      <xdr:spPr>
        <a:xfrm flipV="1">
          <a:off x="10475595" y="15518212"/>
          <a:ext cx="1270"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125235</xdr:rowOff>
    </xdr:from>
    <xdr:ext cx="534377" cy="259045"/>
    <xdr:sp macro="" textlink="">
      <xdr:nvSpPr>
        <xdr:cNvPr id="458" name="土木費最小値テキスト"/>
        <xdr:cNvSpPr txBox="1"/>
      </xdr:nvSpPr>
      <xdr:spPr>
        <a:xfrm>
          <a:off x="10528300" y="169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121408</xdr:rowOff>
    </xdr:from>
    <xdr:to>
      <xdr:col>55</xdr:col>
      <xdr:colOff>88900</xdr:colOff>
      <xdr:row>98</xdr:row>
      <xdr:rowOff>121408</xdr:rowOff>
    </xdr:to>
    <xdr:cxnSp macro="">
      <xdr:nvCxnSpPr>
        <xdr:cNvPr id="459" name="直線コネクタ 458"/>
        <xdr:cNvCxnSpPr/>
      </xdr:nvCxnSpPr>
      <xdr:spPr>
        <a:xfrm>
          <a:off x="10388600" y="1692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34389</xdr:rowOff>
    </xdr:from>
    <xdr:ext cx="599010" cy="259045"/>
    <xdr:sp macro="" textlink="">
      <xdr:nvSpPr>
        <xdr:cNvPr id="460" name="土木費最大値テキスト"/>
        <xdr:cNvSpPr txBox="1"/>
      </xdr:nvSpPr>
      <xdr:spPr>
        <a:xfrm>
          <a:off x="10528300" y="1529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87712</xdr:rowOff>
    </xdr:from>
    <xdr:to>
      <xdr:col>55</xdr:col>
      <xdr:colOff>88900</xdr:colOff>
      <xdr:row>90</xdr:row>
      <xdr:rowOff>87712</xdr:rowOff>
    </xdr:to>
    <xdr:cxnSp macro="">
      <xdr:nvCxnSpPr>
        <xdr:cNvPr id="461" name="直線コネクタ 460"/>
        <xdr:cNvCxnSpPr/>
      </xdr:nvCxnSpPr>
      <xdr:spPr>
        <a:xfrm>
          <a:off x="10388600" y="1551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93588</xdr:rowOff>
    </xdr:from>
    <xdr:to>
      <xdr:col>55</xdr:col>
      <xdr:colOff>0</xdr:colOff>
      <xdr:row>97</xdr:row>
      <xdr:rowOff>100178</xdr:rowOff>
    </xdr:to>
    <xdr:cxnSp macro="">
      <xdr:nvCxnSpPr>
        <xdr:cNvPr id="462" name="直線コネクタ 461"/>
        <xdr:cNvCxnSpPr/>
      </xdr:nvCxnSpPr>
      <xdr:spPr>
        <a:xfrm>
          <a:off x="9639300" y="16724238"/>
          <a:ext cx="838200" cy="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69327</xdr:rowOff>
    </xdr:from>
    <xdr:ext cx="534377" cy="259045"/>
    <xdr:sp macro="" textlink="">
      <xdr:nvSpPr>
        <xdr:cNvPr id="463" name="土木費平均値テキスト"/>
        <xdr:cNvSpPr txBox="1"/>
      </xdr:nvSpPr>
      <xdr:spPr>
        <a:xfrm>
          <a:off x="10528300" y="16699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90900</xdr:rowOff>
    </xdr:from>
    <xdr:to>
      <xdr:col>55</xdr:col>
      <xdr:colOff>50800</xdr:colOff>
      <xdr:row>98</xdr:row>
      <xdr:rowOff>21050</xdr:rowOff>
    </xdr:to>
    <xdr:sp macro="" textlink="">
      <xdr:nvSpPr>
        <xdr:cNvPr id="464" name="フローチャート: 判断 463"/>
        <xdr:cNvSpPr/>
      </xdr:nvSpPr>
      <xdr:spPr>
        <a:xfrm>
          <a:off x="104267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61066</xdr:rowOff>
    </xdr:from>
    <xdr:to>
      <xdr:col>50</xdr:col>
      <xdr:colOff>114300</xdr:colOff>
      <xdr:row>97</xdr:row>
      <xdr:rowOff>93588</xdr:rowOff>
    </xdr:to>
    <xdr:cxnSp macro="">
      <xdr:nvCxnSpPr>
        <xdr:cNvPr id="465" name="直線コネクタ 464"/>
        <xdr:cNvCxnSpPr/>
      </xdr:nvCxnSpPr>
      <xdr:spPr>
        <a:xfrm>
          <a:off x="8750300" y="16691716"/>
          <a:ext cx="889000" cy="3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14350</xdr:rowOff>
    </xdr:from>
    <xdr:to>
      <xdr:col>50</xdr:col>
      <xdr:colOff>165100</xdr:colOff>
      <xdr:row>97</xdr:row>
      <xdr:rowOff>115950</xdr:rowOff>
    </xdr:to>
    <xdr:sp macro="" textlink="">
      <xdr:nvSpPr>
        <xdr:cNvPr id="466" name="フローチャート: 判断 465"/>
        <xdr:cNvSpPr/>
      </xdr:nvSpPr>
      <xdr:spPr>
        <a:xfrm>
          <a:off x="9588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132477</xdr:rowOff>
    </xdr:from>
    <xdr:ext cx="534377" cy="259045"/>
    <xdr:sp macro="" textlink="">
      <xdr:nvSpPr>
        <xdr:cNvPr id="467" name="テキスト ボックス 466"/>
        <xdr:cNvSpPr txBox="1"/>
      </xdr:nvSpPr>
      <xdr:spPr>
        <a:xfrm>
          <a:off x="9372111" y="164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61066</xdr:rowOff>
    </xdr:from>
    <xdr:to>
      <xdr:col>45</xdr:col>
      <xdr:colOff>177800</xdr:colOff>
      <xdr:row>97</xdr:row>
      <xdr:rowOff>80046</xdr:rowOff>
    </xdr:to>
    <xdr:cxnSp macro="">
      <xdr:nvCxnSpPr>
        <xdr:cNvPr id="468" name="直線コネクタ 467"/>
        <xdr:cNvCxnSpPr/>
      </xdr:nvCxnSpPr>
      <xdr:spPr>
        <a:xfrm flipV="1">
          <a:off x="7861300" y="16691716"/>
          <a:ext cx="889000" cy="1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21303</xdr:rowOff>
    </xdr:from>
    <xdr:to>
      <xdr:col>46</xdr:col>
      <xdr:colOff>38100</xdr:colOff>
      <xdr:row>97</xdr:row>
      <xdr:rowOff>122903</xdr:rowOff>
    </xdr:to>
    <xdr:sp macro="" textlink="">
      <xdr:nvSpPr>
        <xdr:cNvPr id="469" name="フローチャート: 判断 468"/>
        <xdr:cNvSpPr/>
      </xdr:nvSpPr>
      <xdr:spPr>
        <a:xfrm>
          <a:off x="8699500" y="166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114030</xdr:rowOff>
    </xdr:from>
    <xdr:ext cx="534377" cy="259045"/>
    <xdr:sp macro="" textlink="">
      <xdr:nvSpPr>
        <xdr:cNvPr id="470" name="テキスト ボックス 469"/>
        <xdr:cNvSpPr txBox="1"/>
      </xdr:nvSpPr>
      <xdr:spPr>
        <a:xfrm>
          <a:off x="8483111" y="1674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80046</xdr:rowOff>
    </xdr:from>
    <xdr:to>
      <xdr:col>41</xdr:col>
      <xdr:colOff>50800</xdr:colOff>
      <xdr:row>97</xdr:row>
      <xdr:rowOff>143106</xdr:rowOff>
    </xdr:to>
    <xdr:cxnSp macro="">
      <xdr:nvCxnSpPr>
        <xdr:cNvPr id="471" name="直線コネクタ 470"/>
        <xdr:cNvCxnSpPr/>
      </xdr:nvCxnSpPr>
      <xdr:spPr>
        <a:xfrm flipV="1">
          <a:off x="6972300" y="16710696"/>
          <a:ext cx="889000" cy="6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165074</xdr:rowOff>
    </xdr:from>
    <xdr:to>
      <xdr:col>41</xdr:col>
      <xdr:colOff>101600</xdr:colOff>
      <xdr:row>97</xdr:row>
      <xdr:rowOff>95224</xdr:rowOff>
    </xdr:to>
    <xdr:sp macro="" textlink="">
      <xdr:nvSpPr>
        <xdr:cNvPr id="472" name="フローチャート: 判断 471"/>
        <xdr:cNvSpPr/>
      </xdr:nvSpPr>
      <xdr:spPr>
        <a:xfrm>
          <a:off x="7810500" y="1662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111751</xdr:rowOff>
    </xdr:from>
    <xdr:ext cx="534377" cy="259045"/>
    <xdr:sp macro="" textlink="">
      <xdr:nvSpPr>
        <xdr:cNvPr id="473" name="テキスト ボックス 472"/>
        <xdr:cNvSpPr txBox="1"/>
      </xdr:nvSpPr>
      <xdr:spPr>
        <a:xfrm>
          <a:off x="7594111" y="163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139458</xdr:rowOff>
    </xdr:from>
    <xdr:to>
      <xdr:col>36</xdr:col>
      <xdr:colOff>165100</xdr:colOff>
      <xdr:row>98</xdr:row>
      <xdr:rowOff>69608</xdr:rowOff>
    </xdr:to>
    <xdr:sp macro="" textlink="">
      <xdr:nvSpPr>
        <xdr:cNvPr id="474" name="フローチャート: 判断 473"/>
        <xdr:cNvSpPr/>
      </xdr:nvSpPr>
      <xdr:spPr>
        <a:xfrm>
          <a:off x="6921500" y="1677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60735</xdr:rowOff>
    </xdr:from>
    <xdr:ext cx="534377" cy="259045"/>
    <xdr:sp macro="" textlink="">
      <xdr:nvSpPr>
        <xdr:cNvPr id="475" name="テキスト ボックス 474"/>
        <xdr:cNvSpPr txBox="1"/>
      </xdr:nvSpPr>
      <xdr:spPr>
        <a:xfrm>
          <a:off x="6705111" y="16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49378</xdr:rowOff>
    </xdr:from>
    <xdr:to>
      <xdr:col>55</xdr:col>
      <xdr:colOff>50800</xdr:colOff>
      <xdr:row>97</xdr:row>
      <xdr:rowOff>150978</xdr:rowOff>
    </xdr:to>
    <xdr:sp macro="" textlink="">
      <xdr:nvSpPr>
        <xdr:cNvPr id="481" name="楕円 480"/>
        <xdr:cNvSpPr/>
      </xdr:nvSpPr>
      <xdr:spPr>
        <a:xfrm>
          <a:off x="10426700" y="1668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72255</xdr:rowOff>
    </xdr:from>
    <xdr:ext cx="534377" cy="259045"/>
    <xdr:sp macro="" textlink="">
      <xdr:nvSpPr>
        <xdr:cNvPr id="482" name="土木費該当値テキスト"/>
        <xdr:cNvSpPr txBox="1"/>
      </xdr:nvSpPr>
      <xdr:spPr>
        <a:xfrm>
          <a:off x="10528300" y="1653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42788</xdr:rowOff>
    </xdr:from>
    <xdr:to>
      <xdr:col>50</xdr:col>
      <xdr:colOff>165100</xdr:colOff>
      <xdr:row>97</xdr:row>
      <xdr:rowOff>144388</xdr:rowOff>
    </xdr:to>
    <xdr:sp macro="" textlink="">
      <xdr:nvSpPr>
        <xdr:cNvPr id="483" name="楕円 482"/>
        <xdr:cNvSpPr/>
      </xdr:nvSpPr>
      <xdr:spPr>
        <a:xfrm>
          <a:off x="9588500" y="166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135515</xdr:rowOff>
    </xdr:from>
    <xdr:ext cx="534377" cy="259045"/>
    <xdr:sp macro="" textlink="">
      <xdr:nvSpPr>
        <xdr:cNvPr id="484" name="テキスト ボックス 483"/>
        <xdr:cNvSpPr txBox="1"/>
      </xdr:nvSpPr>
      <xdr:spPr>
        <a:xfrm>
          <a:off x="9372111" y="1676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10266</xdr:rowOff>
    </xdr:from>
    <xdr:to>
      <xdr:col>46</xdr:col>
      <xdr:colOff>38100</xdr:colOff>
      <xdr:row>97</xdr:row>
      <xdr:rowOff>111866</xdr:rowOff>
    </xdr:to>
    <xdr:sp macro="" textlink="">
      <xdr:nvSpPr>
        <xdr:cNvPr id="485" name="楕円 484"/>
        <xdr:cNvSpPr/>
      </xdr:nvSpPr>
      <xdr:spPr>
        <a:xfrm>
          <a:off x="8699500" y="1664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128393</xdr:rowOff>
    </xdr:from>
    <xdr:ext cx="534377" cy="259045"/>
    <xdr:sp macro="" textlink="">
      <xdr:nvSpPr>
        <xdr:cNvPr id="486" name="テキスト ボックス 485"/>
        <xdr:cNvSpPr txBox="1"/>
      </xdr:nvSpPr>
      <xdr:spPr>
        <a:xfrm>
          <a:off x="8483111" y="1641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29246</xdr:rowOff>
    </xdr:from>
    <xdr:to>
      <xdr:col>41</xdr:col>
      <xdr:colOff>101600</xdr:colOff>
      <xdr:row>97</xdr:row>
      <xdr:rowOff>130846</xdr:rowOff>
    </xdr:to>
    <xdr:sp macro="" textlink="">
      <xdr:nvSpPr>
        <xdr:cNvPr id="487" name="楕円 486"/>
        <xdr:cNvSpPr/>
      </xdr:nvSpPr>
      <xdr:spPr>
        <a:xfrm>
          <a:off x="7810500" y="1665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121973</xdr:rowOff>
    </xdr:from>
    <xdr:ext cx="534377" cy="259045"/>
    <xdr:sp macro="" textlink="">
      <xdr:nvSpPr>
        <xdr:cNvPr id="488" name="テキスト ボックス 487"/>
        <xdr:cNvSpPr txBox="1"/>
      </xdr:nvSpPr>
      <xdr:spPr>
        <a:xfrm>
          <a:off x="7594111" y="1675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92306</xdr:rowOff>
    </xdr:from>
    <xdr:to>
      <xdr:col>36</xdr:col>
      <xdr:colOff>165100</xdr:colOff>
      <xdr:row>98</xdr:row>
      <xdr:rowOff>22456</xdr:rowOff>
    </xdr:to>
    <xdr:sp macro="" textlink="">
      <xdr:nvSpPr>
        <xdr:cNvPr id="489" name="楕円 488"/>
        <xdr:cNvSpPr/>
      </xdr:nvSpPr>
      <xdr:spPr>
        <a:xfrm>
          <a:off x="6921500" y="1672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38983</xdr:rowOff>
    </xdr:from>
    <xdr:ext cx="534377" cy="259045"/>
    <xdr:sp macro="" textlink="">
      <xdr:nvSpPr>
        <xdr:cNvPr id="490" name="テキスト ボックス 489"/>
        <xdr:cNvSpPr txBox="1"/>
      </xdr:nvSpPr>
      <xdr:spPr>
        <a:xfrm>
          <a:off x="6705111" y="1649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584</xdr:rowOff>
    </xdr:from>
    <xdr:to>
      <xdr:col>85</xdr:col>
      <xdr:colOff>126364</xdr:colOff>
      <xdr:row>38</xdr:row>
      <xdr:rowOff>34633</xdr:rowOff>
    </xdr:to>
    <xdr:cxnSp macro="">
      <xdr:nvCxnSpPr>
        <xdr:cNvPr id="514" name="直線コネクタ 513"/>
        <xdr:cNvCxnSpPr/>
      </xdr:nvCxnSpPr>
      <xdr:spPr>
        <a:xfrm flipV="1">
          <a:off x="16317595" y="5144084"/>
          <a:ext cx="1269" cy="14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38460</xdr:rowOff>
    </xdr:from>
    <xdr:ext cx="534377" cy="259045"/>
    <xdr:sp macro="" textlink="">
      <xdr:nvSpPr>
        <xdr:cNvPr id="515" name="消防費最小値テキスト"/>
        <xdr:cNvSpPr txBox="1"/>
      </xdr:nvSpPr>
      <xdr:spPr>
        <a:xfrm>
          <a:off x="16370300" y="65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34633</xdr:rowOff>
    </xdr:from>
    <xdr:to>
      <xdr:col>86</xdr:col>
      <xdr:colOff>25400</xdr:colOff>
      <xdr:row>38</xdr:row>
      <xdr:rowOff>34633</xdr:rowOff>
    </xdr:to>
    <xdr:cxnSp macro="">
      <xdr:nvCxnSpPr>
        <xdr:cNvPr id="516" name="直線コネクタ 515"/>
        <xdr:cNvCxnSpPr/>
      </xdr:nvCxnSpPr>
      <xdr:spPr>
        <a:xfrm>
          <a:off x="16230600" y="654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118711</xdr:rowOff>
    </xdr:from>
    <xdr:ext cx="599010" cy="259045"/>
    <xdr:sp macro="" textlink="">
      <xdr:nvSpPr>
        <xdr:cNvPr id="517" name="消防費最大値テキスト"/>
        <xdr:cNvSpPr txBox="1"/>
      </xdr:nvSpPr>
      <xdr:spPr>
        <a:xfrm>
          <a:off x="16370300" y="491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124,954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584</xdr:rowOff>
    </xdr:from>
    <xdr:to>
      <xdr:col>86</xdr:col>
      <xdr:colOff>25400</xdr:colOff>
      <xdr:row>30</xdr:row>
      <xdr:rowOff>584</xdr:rowOff>
    </xdr:to>
    <xdr:cxnSp macro="">
      <xdr:nvCxnSpPr>
        <xdr:cNvPr id="518" name="直線コネクタ 517"/>
        <xdr:cNvCxnSpPr/>
      </xdr:nvCxnSpPr>
      <xdr:spPr>
        <a:xfrm>
          <a:off x="16230600" y="514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99060</xdr:rowOff>
    </xdr:from>
    <xdr:to>
      <xdr:col>85</xdr:col>
      <xdr:colOff>127000</xdr:colOff>
      <xdr:row>35</xdr:row>
      <xdr:rowOff>144856</xdr:rowOff>
    </xdr:to>
    <xdr:cxnSp macro="">
      <xdr:nvCxnSpPr>
        <xdr:cNvPr id="519" name="直線コネクタ 518"/>
        <xdr:cNvCxnSpPr/>
      </xdr:nvCxnSpPr>
      <xdr:spPr>
        <a:xfrm flipV="1">
          <a:off x="15481300" y="6099810"/>
          <a:ext cx="8382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135234</xdr:rowOff>
    </xdr:from>
    <xdr:ext cx="534377" cy="259045"/>
    <xdr:sp macro="" textlink="">
      <xdr:nvSpPr>
        <xdr:cNvPr id="520" name="消防費平均値テキスト"/>
        <xdr:cNvSpPr txBox="1"/>
      </xdr:nvSpPr>
      <xdr:spPr>
        <a:xfrm>
          <a:off x="16370300" y="6307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156807</xdr:rowOff>
    </xdr:from>
    <xdr:to>
      <xdr:col>85</xdr:col>
      <xdr:colOff>177800</xdr:colOff>
      <xdr:row>37</xdr:row>
      <xdr:rowOff>86957</xdr:rowOff>
    </xdr:to>
    <xdr:sp macro="" textlink="">
      <xdr:nvSpPr>
        <xdr:cNvPr id="521" name="フローチャート: 判断 520"/>
        <xdr:cNvSpPr/>
      </xdr:nvSpPr>
      <xdr:spPr>
        <a:xfrm>
          <a:off x="16268700" y="63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144856</xdr:rowOff>
    </xdr:from>
    <xdr:to>
      <xdr:col>81</xdr:col>
      <xdr:colOff>50800</xdr:colOff>
      <xdr:row>36</xdr:row>
      <xdr:rowOff>163627</xdr:rowOff>
    </xdr:to>
    <xdr:cxnSp macro="">
      <xdr:nvCxnSpPr>
        <xdr:cNvPr id="522" name="直線コネクタ 521"/>
        <xdr:cNvCxnSpPr/>
      </xdr:nvCxnSpPr>
      <xdr:spPr>
        <a:xfrm flipV="1">
          <a:off x="14592300" y="6145606"/>
          <a:ext cx="889000" cy="19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1676</xdr:rowOff>
    </xdr:from>
    <xdr:to>
      <xdr:col>81</xdr:col>
      <xdr:colOff>101600</xdr:colOff>
      <xdr:row>37</xdr:row>
      <xdr:rowOff>103276</xdr:rowOff>
    </xdr:to>
    <xdr:sp macro="" textlink="">
      <xdr:nvSpPr>
        <xdr:cNvPr id="523" name="フローチャート: 判断 522"/>
        <xdr:cNvSpPr/>
      </xdr:nvSpPr>
      <xdr:spPr>
        <a:xfrm>
          <a:off x="15430500" y="63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94403</xdr:rowOff>
    </xdr:from>
    <xdr:ext cx="534377" cy="259045"/>
    <xdr:sp macro="" textlink="">
      <xdr:nvSpPr>
        <xdr:cNvPr id="524" name="テキスト ボックス 523"/>
        <xdr:cNvSpPr txBox="1"/>
      </xdr:nvSpPr>
      <xdr:spPr>
        <a:xfrm>
          <a:off x="15214111" y="643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163627</xdr:rowOff>
    </xdr:from>
    <xdr:to>
      <xdr:col>76</xdr:col>
      <xdr:colOff>114300</xdr:colOff>
      <xdr:row>37</xdr:row>
      <xdr:rowOff>23762</xdr:rowOff>
    </xdr:to>
    <xdr:cxnSp macro="">
      <xdr:nvCxnSpPr>
        <xdr:cNvPr id="525" name="直線コネクタ 524"/>
        <xdr:cNvCxnSpPr/>
      </xdr:nvCxnSpPr>
      <xdr:spPr>
        <a:xfrm flipV="1">
          <a:off x="13703300" y="6335827"/>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57176</xdr:rowOff>
    </xdr:from>
    <xdr:to>
      <xdr:col>76</xdr:col>
      <xdr:colOff>165100</xdr:colOff>
      <xdr:row>37</xdr:row>
      <xdr:rowOff>158776</xdr:rowOff>
    </xdr:to>
    <xdr:sp macro="" textlink="">
      <xdr:nvSpPr>
        <xdr:cNvPr id="526" name="フローチャート: 判断 525"/>
        <xdr:cNvSpPr/>
      </xdr:nvSpPr>
      <xdr:spPr>
        <a:xfrm>
          <a:off x="14541500" y="640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149903</xdr:rowOff>
    </xdr:from>
    <xdr:ext cx="534377" cy="259045"/>
    <xdr:sp macro="" textlink="">
      <xdr:nvSpPr>
        <xdr:cNvPr id="527" name="テキスト ボックス 526"/>
        <xdr:cNvSpPr txBox="1"/>
      </xdr:nvSpPr>
      <xdr:spPr>
        <a:xfrm>
          <a:off x="14325111" y="649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120193</xdr:rowOff>
    </xdr:from>
    <xdr:to>
      <xdr:col>71</xdr:col>
      <xdr:colOff>177800</xdr:colOff>
      <xdr:row>37</xdr:row>
      <xdr:rowOff>23762</xdr:rowOff>
    </xdr:to>
    <xdr:cxnSp macro="">
      <xdr:nvCxnSpPr>
        <xdr:cNvPr id="528" name="直線コネクタ 527"/>
        <xdr:cNvCxnSpPr/>
      </xdr:nvCxnSpPr>
      <xdr:spPr>
        <a:xfrm>
          <a:off x="12814300" y="6292393"/>
          <a:ext cx="889000" cy="7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9868</xdr:rowOff>
    </xdr:from>
    <xdr:to>
      <xdr:col>72</xdr:col>
      <xdr:colOff>38100</xdr:colOff>
      <xdr:row>37</xdr:row>
      <xdr:rowOff>111468</xdr:rowOff>
    </xdr:to>
    <xdr:sp macro="" textlink="">
      <xdr:nvSpPr>
        <xdr:cNvPr id="529" name="フローチャート: 判断 528"/>
        <xdr:cNvSpPr/>
      </xdr:nvSpPr>
      <xdr:spPr>
        <a:xfrm>
          <a:off x="13652500" y="635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102595</xdr:rowOff>
    </xdr:from>
    <xdr:ext cx="534377" cy="259045"/>
    <xdr:sp macro="" textlink="">
      <xdr:nvSpPr>
        <xdr:cNvPr id="530" name="テキスト ボックス 529"/>
        <xdr:cNvSpPr txBox="1"/>
      </xdr:nvSpPr>
      <xdr:spPr>
        <a:xfrm>
          <a:off x="13436111" y="64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167551</xdr:rowOff>
    </xdr:from>
    <xdr:to>
      <xdr:col>67</xdr:col>
      <xdr:colOff>101600</xdr:colOff>
      <xdr:row>37</xdr:row>
      <xdr:rowOff>97701</xdr:rowOff>
    </xdr:to>
    <xdr:sp macro="" textlink="">
      <xdr:nvSpPr>
        <xdr:cNvPr id="531" name="フローチャート: 判断 530"/>
        <xdr:cNvSpPr/>
      </xdr:nvSpPr>
      <xdr:spPr>
        <a:xfrm>
          <a:off x="12763500" y="63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88828</xdr:rowOff>
    </xdr:from>
    <xdr:ext cx="534377" cy="259045"/>
    <xdr:sp macro="" textlink="">
      <xdr:nvSpPr>
        <xdr:cNvPr id="532" name="テキスト ボックス 531"/>
        <xdr:cNvSpPr txBox="1"/>
      </xdr:nvSpPr>
      <xdr:spPr>
        <a:xfrm>
          <a:off x="12547111" y="643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48260</xdr:rowOff>
    </xdr:from>
    <xdr:to>
      <xdr:col>85</xdr:col>
      <xdr:colOff>177800</xdr:colOff>
      <xdr:row>35</xdr:row>
      <xdr:rowOff>149860</xdr:rowOff>
    </xdr:to>
    <xdr:sp macro="" textlink="">
      <xdr:nvSpPr>
        <xdr:cNvPr id="538" name="楕円 537"/>
        <xdr:cNvSpPr/>
      </xdr:nvSpPr>
      <xdr:spPr>
        <a:xfrm>
          <a:off x="16268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71137</xdr:rowOff>
    </xdr:from>
    <xdr:ext cx="534377" cy="259045"/>
    <xdr:sp macro="" textlink="">
      <xdr:nvSpPr>
        <xdr:cNvPr id="539" name="消防費該当値テキスト"/>
        <xdr:cNvSpPr txBox="1"/>
      </xdr:nvSpPr>
      <xdr:spPr>
        <a:xfrm>
          <a:off x="16370300" y="590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94056</xdr:rowOff>
    </xdr:from>
    <xdr:to>
      <xdr:col>81</xdr:col>
      <xdr:colOff>101600</xdr:colOff>
      <xdr:row>36</xdr:row>
      <xdr:rowOff>24206</xdr:rowOff>
    </xdr:to>
    <xdr:sp macro="" textlink="">
      <xdr:nvSpPr>
        <xdr:cNvPr id="540" name="楕円 539"/>
        <xdr:cNvSpPr/>
      </xdr:nvSpPr>
      <xdr:spPr>
        <a:xfrm>
          <a:off x="15430500" y="60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40733</xdr:rowOff>
    </xdr:from>
    <xdr:ext cx="534377" cy="259045"/>
    <xdr:sp macro="" textlink="">
      <xdr:nvSpPr>
        <xdr:cNvPr id="541" name="テキスト ボックス 540"/>
        <xdr:cNvSpPr txBox="1"/>
      </xdr:nvSpPr>
      <xdr:spPr>
        <a:xfrm>
          <a:off x="15214111" y="58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112827</xdr:rowOff>
    </xdr:from>
    <xdr:to>
      <xdr:col>76</xdr:col>
      <xdr:colOff>165100</xdr:colOff>
      <xdr:row>37</xdr:row>
      <xdr:rowOff>42977</xdr:rowOff>
    </xdr:to>
    <xdr:sp macro="" textlink="">
      <xdr:nvSpPr>
        <xdr:cNvPr id="542" name="楕円 541"/>
        <xdr:cNvSpPr/>
      </xdr:nvSpPr>
      <xdr:spPr>
        <a:xfrm>
          <a:off x="14541500" y="628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59504</xdr:rowOff>
    </xdr:from>
    <xdr:ext cx="534377" cy="259045"/>
    <xdr:sp macro="" textlink="">
      <xdr:nvSpPr>
        <xdr:cNvPr id="543" name="テキスト ボックス 542"/>
        <xdr:cNvSpPr txBox="1"/>
      </xdr:nvSpPr>
      <xdr:spPr>
        <a:xfrm>
          <a:off x="14325111" y="606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144412</xdr:rowOff>
    </xdr:from>
    <xdr:to>
      <xdr:col>72</xdr:col>
      <xdr:colOff>38100</xdr:colOff>
      <xdr:row>37</xdr:row>
      <xdr:rowOff>74562</xdr:rowOff>
    </xdr:to>
    <xdr:sp macro="" textlink="">
      <xdr:nvSpPr>
        <xdr:cNvPr id="544" name="楕円 543"/>
        <xdr:cNvSpPr/>
      </xdr:nvSpPr>
      <xdr:spPr>
        <a:xfrm>
          <a:off x="13652500" y="63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91089</xdr:rowOff>
    </xdr:from>
    <xdr:ext cx="534377" cy="259045"/>
    <xdr:sp macro="" textlink="">
      <xdr:nvSpPr>
        <xdr:cNvPr id="545" name="テキスト ボックス 544"/>
        <xdr:cNvSpPr txBox="1"/>
      </xdr:nvSpPr>
      <xdr:spPr>
        <a:xfrm>
          <a:off x="13436111" y="609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69393</xdr:rowOff>
    </xdr:from>
    <xdr:to>
      <xdr:col>67</xdr:col>
      <xdr:colOff>101600</xdr:colOff>
      <xdr:row>36</xdr:row>
      <xdr:rowOff>170993</xdr:rowOff>
    </xdr:to>
    <xdr:sp macro="" textlink="">
      <xdr:nvSpPr>
        <xdr:cNvPr id="546" name="楕円 545"/>
        <xdr:cNvSpPr/>
      </xdr:nvSpPr>
      <xdr:spPr>
        <a:xfrm>
          <a:off x="12763500" y="62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16070</xdr:rowOff>
    </xdr:from>
    <xdr:ext cx="534377" cy="259045"/>
    <xdr:sp macro="" textlink="">
      <xdr:nvSpPr>
        <xdr:cNvPr id="547" name="テキスト ボックス 546"/>
        <xdr:cNvSpPr txBox="1"/>
      </xdr:nvSpPr>
      <xdr:spPr>
        <a:xfrm>
          <a:off x="12547111" y="601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62385</xdr:rowOff>
    </xdr:from>
    <xdr:to>
      <xdr:col>85</xdr:col>
      <xdr:colOff>126364</xdr:colOff>
      <xdr:row>58</xdr:row>
      <xdr:rowOff>50971</xdr:rowOff>
    </xdr:to>
    <xdr:cxnSp macro="">
      <xdr:nvCxnSpPr>
        <xdr:cNvPr id="574" name="直線コネクタ 573"/>
        <xdr:cNvCxnSpPr/>
      </xdr:nvCxnSpPr>
      <xdr:spPr>
        <a:xfrm flipV="1">
          <a:off x="16317595" y="8806335"/>
          <a:ext cx="1269" cy="118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54798</xdr:rowOff>
    </xdr:from>
    <xdr:ext cx="534377" cy="259045"/>
    <xdr:sp macro="" textlink="">
      <xdr:nvSpPr>
        <xdr:cNvPr id="575" name="教育費最小値テキスト"/>
        <xdr:cNvSpPr txBox="1"/>
      </xdr:nvSpPr>
      <xdr:spPr>
        <a:xfrm>
          <a:off x="16370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50971</xdr:rowOff>
    </xdr:from>
    <xdr:to>
      <xdr:col>86</xdr:col>
      <xdr:colOff>25400</xdr:colOff>
      <xdr:row>58</xdr:row>
      <xdr:rowOff>50971</xdr:rowOff>
    </xdr:to>
    <xdr:cxnSp macro="">
      <xdr:nvCxnSpPr>
        <xdr:cNvPr id="576" name="直線コネクタ 575"/>
        <xdr:cNvCxnSpPr/>
      </xdr:nvCxnSpPr>
      <xdr:spPr>
        <a:xfrm>
          <a:off x="16230600" y="999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9062</xdr:rowOff>
    </xdr:from>
    <xdr:ext cx="599010" cy="259045"/>
    <xdr:sp macro="" textlink="">
      <xdr:nvSpPr>
        <xdr:cNvPr id="577" name="教育費最大値テキスト"/>
        <xdr:cNvSpPr txBox="1"/>
      </xdr:nvSpPr>
      <xdr:spPr>
        <a:xfrm>
          <a:off x="16370300" y="858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106,235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62385</xdr:rowOff>
    </xdr:from>
    <xdr:to>
      <xdr:col>86</xdr:col>
      <xdr:colOff>25400</xdr:colOff>
      <xdr:row>51</xdr:row>
      <xdr:rowOff>62385</xdr:rowOff>
    </xdr:to>
    <xdr:cxnSp macro="">
      <xdr:nvCxnSpPr>
        <xdr:cNvPr id="578" name="直線コネクタ 577"/>
        <xdr:cNvCxnSpPr/>
      </xdr:nvCxnSpPr>
      <xdr:spPr>
        <a:xfrm>
          <a:off x="16230600" y="880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62385</xdr:rowOff>
    </xdr:from>
    <xdr:to>
      <xdr:col>85</xdr:col>
      <xdr:colOff>127000</xdr:colOff>
      <xdr:row>51</xdr:row>
      <xdr:rowOff>92249</xdr:rowOff>
    </xdr:to>
    <xdr:cxnSp macro="">
      <xdr:nvCxnSpPr>
        <xdr:cNvPr id="579" name="直線コネクタ 578"/>
        <xdr:cNvCxnSpPr/>
      </xdr:nvCxnSpPr>
      <xdr:spPr>
        <a:xfrm flipV="1">
          <a:off x="15481300" y="8806335"/>
          <a:ext cx="838200" cy="2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168564</xdr:rowOff>
    </xdr:from>
    <xdr:ext cx="534377" cy="259045"/>
    <xdr:sp macro="" textlink="">
      <xdr:nvSpPr>
        <xdr:cNvPr id="580" name="教育費平均値テキスト"/>
        <xdr:cNvSpPr txBox="1"/>
      </xdr:nvSpPr>
      <xdr:spPr>
        <a:xfrm>
          <a:off x="16370300" y="942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18687</xdr:rowOff>
    </xdr:from>
    <xdr:to>
      <xdr:col>85</xdr:col>
      <xdr:colOff>177800</xdr:colOff>
      <xdr:row>55</xdr:row>
      <xdr:rowOff>120287</xdr:rowOff>
    </xdr:to>
    <xdr:sp macro="" textlink="">
      <xdr:nvSpPr>
        <xdr:cNvPr id="581" name="フローチャート: 判断 580"/>
        <xdr:cNvSpPr/>
      </xdr:nvSpPr>
      <xdr:spPr>
        <a:xfrm>
          <a:off x="16268700" y="94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92249</xdr:rowOff>
    </xdr:from>
    <xdr:to>
      <xdr:col>81</xdr:col>
      <xdr:colOff>50800</xdr:colOff>
      <xdr:row>53</xdr:row>
      <xdr:rowOff>16550</xdr:rowOff>
    </xdr:to>
    <xdr:cxnSp macro="">
      <xdr:nvCxnSpPr>
        <xdr:cNvPr id="582" name="直線コネクタ 581"/>
        <xdr:cNvCxnSpPr/>
      </xdr:nvCxnSpPr>
      <xdr:spPr>
        <a:xfrm flipV="1">
          <a:off x="14592300" y="8836199"/>
          <a:ext cx="889000" cy="26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97717</xdr:rowOff>
    </xdr:from>
    <xdr:to>
      <xdr:col>81</xdr:col>
      <xdr:colOff>101600</xdr:colOff>
      <xdr:row>56</xdr:row>
      <xdr:rowOff>27867</xdr:rowOff>
    </xdr:to>
    <xdr:sp macro="" textlink="">
      <xdr:nvSpPr>
        <xdr:cNvPr id="583" name="フローチャート: 判断 582"/>
        <xdr:cNvSpPr/>
      </xdr:nvSpPr>
      <xdr:spPr>
        <a:xfrm>
          <a:off x="15430500" y="952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18994</xdr:rowOff>
    </xdr:from>
    <xdr:ext cx="534377" cy="259045"/>
    <xdr:sp macro="" textlink="">
      <xdr:nvSpPr>
        <xdr:cNvPr id="584" name="テキスト ボックス 583"/>
        <xdr:cNvSpPr txBox="1"/>
      </xdr:nvSpPr>
      <xdr:spPr>
        <a:xfrm>
          <a:off x="15214111" y="96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19326</xdr:rowOff>
    </xdr:from>
    <xdr:to>
      <xdr:col>76</xdr:col>
      <xdr:colOff>114300</xdr:colOff>
      <xdr:row>53</xdr:row>
      <xdr:rowOff>16550</xdr:rowOff>
    </xdr:to>
    <xdr:cxnSp macro="">
      <xdr:nvCxnSpPr>
        <xdr:cNvPr id="585" name="直線コネクタ 584"/>
        <xdr:cNvCxnSpPr/>
      </xdr:nvCxnSpPr>
      <xdr:spPr>
        <a:xfrm>
          <a:off x="13703300" y="8763276"/>
          <a:ext cx="889000" cy="34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130163</xdr:rowOff>
    </xdr:from>
    <xdr:to>
      <xdr:col>76</xdr:col>
      <xdr:colOff>165100</xdr:colOff>
      <xdr:row>56</xdr:row>
      <xdr:rowOff>60313</xdr:rowOff>
    </xdr:to>
    <xdr:sp macro="" textlink="">
      <xdr:nvSpPr>
        <xdr:cNvPr id="586" name="フローチャート: 判断 585"/>
        <xdr:cNvSpPr/>
      </xdr:nvSpPr>
      <xdr:spPr>
        <a:xfrm>
          <a:off x="14541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51440</xdr:rowOff>
    </xdr:from>
    <xdr:ext cx="534377" cy="259045"/>
    <xdr:sp macro="" textlink="">
      <xdr:nvSpPr>
        <xdr:cNvPr id="587" name="テキスト ボックス 586"/>
        <xdr:cNvSpPr txBox="1"/>
      </xdr:nvSpPr>
      <xdr:spPr>
        <a:xfrm>
          <a:off x="14325111" y="96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32519</xdr:rowOff>
    </xdr:from>
    <xdr:to>
      <xdr:col>71</xdr:col>
      <xdr:colOff>177800</xdr:colOff>
      <xdr:row>51</xdr:row>
      <xdr:rowOff>19326</xdr:rowOff>
    </xdr:to>
    <xdr:cxnSp macro="">
      <xdr:nvCxnSpPr>
        <xdr:cNvPr id="588" name="直線コネクタ 587"/>
        <xdr:cNvCxnSpPr/>
      </xdr:nvCxnSpPr>
      <xdr:spPr>
        <a:xfrm>
          <a:off x="12814300" y="8605019"/>
          <a:ext cx="889000" cy="15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109686</xdr:rowOff>
    </xdr:from>
    <xdr:to>
      <xdr:col>72</xdr:col>
      <xdr:colOff>38100</xdr:colOff>
      <xdr:row>56</xdr:row>
      <xdr:rowOff>39836</xdr:rowOff>
    </xdr:to>
    <xdr:sp macro="" textlink="">
      <xdr:nvSpPr>
        <xdr:cNvPr id="589" name="フローチャート: 判断 588"/>
        <xdr:cNvSpPr/>
      </xdr:nvSpPr>
      <xdr:spPr>
        <a:xfrm>
          <a:off x="13652500" y="953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30963</xdr:rowOff>
    </xdr:from>
    <xdr:ext cx="534377" cy="259045"/>
    <xdr:sp macro="" textlink="">
      <xdr:nvSpPr>
        <xdr:cNvPr id="590" name="テキスト ボックス 589"/>
        <xdr:cNvSpPr txBox="1"/>
      </xdr:nvSpPr>
      <xdr:spPr>
        <a:xfrm>
          <a:off x="13436111" y="963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89014</xdr:rowOff>
    </xdr:from>
    <xdr:to>
      <xdr:col>67</xdr:col>
      <xdr:colOff>101600</xdr:colOff>
      <xdr:row>56</xdr:row>
      <xdr:rowOff>19164</xdr:rowOff>
    </xdr:to>
    <xdr:sp macro="" textlink="">
      <xdr:nvSpPr>
        <xdr:cNvPr id="591" name="フローチャート: 判断 590"/>
        <xdr:cNvSpPr/>
      </xdr:nvSpPr>
      <xdr:spPr>
        <a:xfrm>
          <a:off x="12763500" y="951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10291</xdr:rowOff>
    </xdr:from>
    <xdr:ext cx="534377" cy="259045"/>
    <xdr:sp macro="" textlink="">
      <xdr:nvSpPr>
        <xdr:cNvPr id="592" name="テキスト ボックス 591"/>
        <xdr:cNvSpPr txBox="1"/>
      </xdr:nvSpPr>
      <xdr:spPr>
        <a:xfrm>
          <a:off x="12547111" y="961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11585</xdr:rowOff>
    </xdr:from>
    <xdr:to>
      <xdr:col>85</xdr:col>
      <xdr:colOff>177800</xdr:colOff>
      <xdr:row>51</xdr:row>
      <xdr:rowOff>113185</xdr:rowOff>
    </xdr:to>
    <xdr:sp macro="" textlink="">
      <xdr:nvSpPr>
        <xdr:cNvPr id="598" name="楕円 597"/>
        <xdr:cNvSpPr/>
      </xdr:nvSpPr>
      <xdr:spPr>
        <a:xfrm>
          <a:off x="16268700" y="875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136062</xdr:rowOff>
    </xdr:from>
    <xdr:ext cx="599010" cy="259045"/>
    <xdr:sp macro="" textlink="">
      <xdr:nvSpPr>
        <xdr:cNvPr id="599" name="教育費該当値テキスト"/>
        <xdr:cNvSpPr txBox="1"/>
      </xdr:nvSpPr>
      <xdr:spPr>
        <a:xfrm>
          <a:off x="16370300" y="870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41449</xdr:rowOff>
    </xdr:from>
    <xdr:to>
      <xdr:col>81</xdr:col>
      <xdr:colOff>101600</xdr:colOff>
      <xdr:row>51</xdr:row>
      <xdr:rowOff>143049</xdr:rowOff>
    </xdr:to>
    <xdr:sp macro="" textlink="">
      <xdr:nvSpPr>
        <xdr:cNvPr id="600" name="楕円 599"/>
        <xdr:cNvSpPr/>
      </xdr:nvSpPr>
      <xdr:spPr>
        <a:xfrm>
          <a:off x="15430500" y="878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159576</xdr:rowOff>
    </xdr:from>
    <xdr:ext cx="599010" cy="259045"/>
    <xdr:sp macro="" textlink="">
      <xdr:nvSpPr>
        <xdr:cNvPr id="601" name="テキスト ボックス 600"/>
        <xdr:cNvSpPr txBox="1"/>
      </xdr:nvSpPr>
      <xdr:spPr>
        <a:xfrm>
          <a:off x="15181795" y="856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137200</xdr:rowOff>
    </xdr:from>
    <xdr:to>
      <xdr:col>76</xdr:col>
      <xdr:colOff>165100</xdr:colOff>
      <xdr:row>53</xdr:row>
      <xdr:rowOff>67350</xdr:rowOff>
    </xdr:to>
    <xdr:sp macro="" textlink="">
      <xdr:nvSpPr>
        <xdr:cNvPr id="602" name="楕円 601"/>
        <xdr:cNvSpPr/>
      </xdr:nvSpPr>
      <xdr:spPr>
        <a:xfrm>
          <a:off x="14541500" y="90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83877</xdr:rowOff>
    </xdr:from>
    <xdr:ext cx="534377" cy="259045"/>
    <xdr:sp macro="" textlink="">
      <xdr:nvSpPr>
        <xdr:cNvPr id="603" name="テキスト ボックス 602"/>
        <xdr:cNvSpPr txBox="1"/>
      </xdr:nvSpPr>
      <xdr:spPr>
        <a:xfrm>
          <a:off x="14325111" y="882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139976</xdr:rowOff>
    </xdr:from>
    <xdr:to>
      <xdr:col>72</xdr:col>
      <xdr:colOff>38100</xdr:colOff>
      <xdr:row>51</xdr:row>
      <xdr:rowOff>70126</xdr:rowOff>
    </xdr:to>
    <xdr:sp macro="" textlink="">
      <xdr:nvSpPr>
        <xdr:cNvPr id="604" name="楕円 603"/>
        <xdr:cNvSpPr/>
      </xdr:nvSpPr>
      <xdr:spPr>
        <a:xfrm>
          <a:off x="13652500" y="871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86653</xdr:rowOff>
    </xdr:from>
    <xdr:ext cx="599010" cy="259045"/>
    <xdr:sp macro="" textlink="">
      <xdr:nvSpPr>
        <xdr:cNvPr id="605" name="テキスト ボックス 604"/>
        <xdr:cNvSpPr txBox="1"/>
      </xdr:nvSpPr>
      <xdr:spPr>
        <a:xfrm>
          <a:off x="13403795" y="8487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153169</xdr:rowOff>
    </xdr:from>
    <xdr:to>
      <xdr:col>67</xdr:col>
      <xdr:colOff>101600</xdr:colOff>
      <xdr:row>50</xdr:row>
      <xdr:rowOff>83319</xdr:rowOff>
    </xdr:to>
    <xdr:sp macro="" textlink="">
      <xdr:nvSpPr>
        <xdr:cNvPr id="606" name="楕円 605"/>
        <xdr:cNvSpPr/>
      </xdr:nvSpPr>
      <xdr:spPr>
        <a:xfrm>
          <a:off x="12763500" y="855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99846</xdr:rowOff>
    </xdr:from>
    <xdr:ext cx="599010" cy="259045"/>
    <xdr:sp macro="" textlink="">
      <xdr:nvSpPr>
        <xdr:cNvPr id="607" name="テキスト ボックス 606"/>
        <xdr:cNvSpPr txBox="1"/>
      </xdr:nvSpPr>
      <xdr:spPr>
        <a:xfrm>
          <a:off x="12514795" y="832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49612</xdr:rowOff>
    </xdr:from>
    <xdr:to>
      <xdr:col>85</xdr:col>
      <xdr:colOff>126364</xdr:colOff>
      <xdr:row>79</xdr:row>
      <xdr:rowOff>44450</xdr:rowOff>
    </xdr:to>
    <xdr:cxnSp macro="">
      <xdr:nvCxnSpPr>
        <xdr:cNvPr id="631" name="直線コネクタ 630"/>
        <xdr:cNvCxnSpPr/>
      </xdr:nvCxnSpPr>
      <xdr:spPr>
        <a:xfrm flipV="1">
          <a:off x="16317595" y="12051112"/>
          <a:ext cx="1269" cy="153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167739</xdr:rowOff>
    </xdr:from>
    <xdr:ext cx="534377" cy="259045"/>
    <xdr:sp macro="" textlink="">
      <xdr:nvSpPr>
        <xdr:cNvPr id="634" name="災害復旧費最大値テキスト"/>
        <xdr:cNvSpPr txBox="1"/>
      </xdr:nvSpPr>
      <xdr:spPr>
        <a:xfrm>
          <a:off x="16370300" y="118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49612</xdr:rowOff>
    </xdr:from>
    <xdr:to>
      <xdr:col>86</xdr:col>
      <xdr:colOff>25400</xdr:colOff>
      <xdr:row>70</xdr:row>
      <xdr:rowOff>49612</xdr:rowOff>
    </xdr:to>
    <xdr:cxnSp macro="">
      <xdr:nvCxnSpPr>
        <xdr:cNvPr id="635" name="直線コネクタ 634"/>
        <xdr:cNvCxnSpPr/>
      </xdr:nvCxnSpPr>
      <xdr:spPr>
        <a:xfrm>
          <a:off x="16230600" y="1205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137909</xdr:rowOff>
    </xdr:from>
    <xdr:to>
      <xdr:col>85</xdr:col>
      <xdr:colOff>127000</xdr:colOff>
      <xdr:row>77</xdr:row>
      <xdr:rowOff>161437</xdr:rowOff>
    </xdr:to>
    <xdr:cxnSp macro="">
      <xdr:nvCxnSpPr>
        <xdr:cNvPr id="636" name="直線コネクタ 635"/>
        <xdr:cNvCxnSpPr/>
      </xdr:nvCxnSpPr>
      <xdr:spPr>
        <a:xfrm>
          <a:off x="15481300" y="12996659"/>
          <a:ext cx="838200" cy="36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142594</xdr:rowOff>
    </xdr:from>
    <xdr:ext cx="469744" cy="259045"/>
    <xdr:sp macro="" textlink="">
      <xdr:nvSpPr>
        <xdr:cNvPr id="637" name="災害復旧費平均値テキスト"/>
        <xdr:cNvSpPr txBox="1"/>
      </xdr:nvSpPr>
      <xdr:spPr>
        <a:xfrm>
          <a:off x="16370300" y="13344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164167</xdr:rowOff>
    </xdr:from>
    <xdr:to>
      <xdr:col>85</xdr:col>
      <xdr:colOff>177800</xdr:colOff>
      <xdr:row>78</xdr:row>
      <xdr:rowOff>94317</xdr:rowOff>
    </xdr:to>
    <xdr:sp macro="" textlink="">
      <xdr:nvSpPr>
        <xdr:cNvPr id="638" name="フローチャート: 判断 637"/>
        <xdr:cNvSpPr/>
      </xdr:nvSpPr>
      <xdr:spPr>
        <a:xfrm>
          <a:off x="162687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137909</xdr:rowOff>
    </xdr:from>
    <xdr:to>
      <xdr:col>81</xdr:col>
      <xdr:colOff>50800</xdr:colOff>
      <xdr:row>78</xdr:row>
      <xdr:rowOff>32886</xdr:rowOff>
    </xdr:to>
    <xdr:cxnSp macro="">
      <xdr:nvCxnSpPr>
        <xdr:cNvPr id="639" name="直線コネクタ 638"/>
        <xdr:cNvCxnSpPr/>
      </xdr:nvCxnSpPr>
      <xdr:spPr>
        <a:xfrm flipV="1">
          <a:off x="14592300" y="12996659"/>
          <a:ext cx="889000" cy="40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20529</xdr:rowOff>
    </xdr:from>
    <xdr:to>
      <xdr:col>81</xdr:col>
      <xdr:colOff>101600</xdr:colOff>
      <xdr:row>78</xdr:row>
      <xdr:rowOff>122129</xdr:rowOff>
    </xdr:to>
    <xdr:sp macro="" textlink="">
      <xdr:nvSpPr>
        <xdr:cNvPr id="640" name="フローチャート: 判断 639"/>
        <xdr:cNvSpPr/>
      </xdr:nvSpPr>
      <xdr:spPr>
        <a:xfrm>
          <a:off x="154305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113256</xdr:rowOff>
    </xdr:from>
    <xdr:ext cx="469744" cy="259045"/>
    <xdr:sp macro="" textlink="">
      <xdr:nvSpPr>
        <xdr:cNvPr id="641" name="テキスト ボックス 640"/>
        <xdr:cNvSpPr txBox="1"/>
      </xdr:nvSpPr>
      <xdr:spPr>
        <a:xfrm>
          <a:off x="15246428" y="1348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32886</xdr:rowOff>
    </xdr:from>
    <xdr:to>
      <xdr:col>76</xdr:col>
      <xdr:colOff>114300</xdr:colOff>
      <xdr:row>79</xdr:row>
      <xdr:rowOff>44450</xdr:rowOff>
    </xdr:to>
    <xdr:cxnSp macro="">
      <xdr:nvCxnSpPr>
        <xdr:cNvPr id="642" name="直線コネクタ 641"/>
        <xdr:cNvCxnSpPr/>
      </xdr:nvCxnSpPr>
      <xdr:spPr>
        <a:xfrm flipV="1">
          <a:off x="13703300" y="13405986"/>
          <a:ext cx="889000" cy="18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48458</xdr:rowOff>
    </xdr:from>
    <xdr:to>
      <xdr:col>76</xdr:col>
      <xdr:colOff>165100</xdr:colOff>
      <xdr:row>78</xdr:row>
      <xdr:rowOff>150058</xdr:rowOff>
    </xdr:to>
    <xdr:sp macro="" textlink="">
      <xdr:nvSpPr>
        <xdr:cNvPr id="643" name="フローチャート: 判断 642"/>
        <xdr:cNvSpPr/>
      </xdr:nvSpPr>
      <xdr:spPr>
        <a:xfrm>
          <a:off x="14541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141185</xdr:rowOff>
    </xdr:from>
    <xdr:ext cx="469744" cy="259045"/>
    <xdr:sp macro="" textlink="">
      <xdr:nvSpPr>
        <xdr:cNvPr id="644" name="テキスト ボックス 643"/>
        <xdr:cNvSpPr txBox="1"/>
      </xdr:nvSpPr>
      <xdr:spPr>
        <a:xfrm>
          <a:off x="14357428" y="1351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35516</xdr:rowOff>
    </xdr:from>
    <xdr:to>
      <xdr:col>71</xdr:col>
      <xdr:colOff>177800</xdr:colOff>
      <xdr:row>79</xdr:row>
      <xdr:rowOff>44450</xdr:rowOff>
    </xdr:to>
    <xdr:cxnSp macro="">
      <xdr:nvCxnSpPr>
        <xdr:cNvPr id="645" name="直線コネクタ 644"/>
        <xdr:cNvCxnSpPr/>
      </xdr:nvCxnSpPr>
      <xdr:spPr>
        <a:xfrm>
          <a:off x="12814300" y="13580066"/>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26073</xdr:rowOff>
    </xdr:from>
    <xdr:to>
      <xdr:col>72</xdr:col>
      <xdr:colOff>38100</xdr:colOff>
      <xdr:row>78</xdr:row>
      <xdr:rowOff>127673</xdr:rowOff>
    </xdr:to>
    <xdr:sp macro="" textlink="">
      <xdr:nvSpPr>
        <xdr:cNvPr id="646" name="フローチャート: 判断 645"/>
        <xdr:cNvSpPr/>
      </xdr:nvSpPr>
      <xdr:spPr>
        <a:xfrm>
          <a:off x="13652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144200</xdr:rowOff>
    </xdr:from>
    <xdr:ext cx="469744" cy="259045"/>
    <xdr:sp macro="" textlink="">
      <xdr:nvSpPr>
        <xdr:cNvPr id="647" name="テキスト ボックス 646"/>
        <xdr:cNvSpPr txBox="1"/>
      </xdr:nvSpPr>
      <xdr:spPr>
        <a:xfrm>
          <a:off x="13468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103626</xdr:rowOff>
    </xdr:from>
    <xdr:to>
      <xdr:col>67</xdr:col>
      <xdr:colOff>101600</xdr:colOff>
      <xdr:row>79</xdr:row>
      <xdr:rowOff>33776</xdr:rowOff>
    </xdr:to>
    <xdr:sp macro="" textlink="">
      <xdr:nvSpPr>
        <xdr:cNvPr id="648" name="フローチャート: 判断 647"/>
        <xdr:cNvSpPr/>
      </xdr:nvSpPr>
      <xdr:spPr>
        <a:xfrm>
          <a:off x="12763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50303</xdr:rowOff>
    </xdr:from>
    <xdr:ext cx="469744" cy="259045"/>
    <xdr:sp macro="" textlink="">
      <xdr:nvSpPr>
        <xdr:cNvPr id="649" name="テキスト ボックス 648"/>
        <xdr:cNvSpPr txBox="1"/>
      </xdr:nvSpPr>
      <xdr:spPr>
        <a:xfrm>
          <a:off x="12579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110637</xdr:rowOff>
    </xdr:from>
    <xdr:to>
      <xdr:col>85</xdr:col>
      <xdr:colOff>177800</xdr:colOff>
      <xdr:row>78</xdr:row>
      <xdr:rowOff>40787</xdr:rowOff>
    </xdr:to>
    <xdr:sp macro="" textlink="">
      <xdr:nvSpPr>
        <xdr:cNvPr id="655" name="楕円 654"/>
        <xdr:cNvSpPr/>
      </xdr:nvSpPr>
      <xdr:spPr>
        <a:xfrm>
          <a:off x="16268700" y="1331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133514</xdr:rowOff>
    </xdr:from>
    <xdr:ext cx="534377" cy="259045"/>
    <xdr:sp macro="" textlink="">
      <xdr:nvSpPr>
        <xdr:cNvPr id="656" name="災害復旧費該当値テキスト"/>
        <xdr:cNvSpPr txBox="1"/>
      </xdr:nvSpPr>
      <xdr:spPr>
        <a:xfrm>
          <a:off x="16370300" y="1316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87109</xdr:rowOff>
    </xdr:from>
    <xdr:to>
      <xdr:col>81</xdr:col>
      <xdr:colOff>101600</xdr:colOff>
      <xdr:row>76</xdr:row>
      <xdr:rowOff>17259</xdr:rowOff>
    </xdr:to>
    <xdr:sp macro="" textlink="">
      <xdr:nvSpPr>
        <xdr:cNvPr id="657" name="楕円 656"/>
        <xdr:cNvSpPr/>
      </xdr:nvSpPr>
      <xdr:spPr>
        <a:xfrm>
          <a:off x="15430500" y="1294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33786</xdr:rowOff>
    </xdr:from>
    <xdr:ext cx="534377" cy="259045"/>
    <xdr:sp macro="" textlink="">
      <xdr:nvSpPr>
        <xdr:cNvPr id="658" name="テキスト ボックス 657"/>
        <xdr:cNvSpPr txBox="1"/>
      </xdr:nvSpPr>
      <xdr:spPr>
        <a:xfrm>
          <a:off x="15214111" y="127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153536</xdr:rowOff>
    </xdr:from>
    <xdr:to>
      <xdr:col>76</xdr:col>
      <xdr:colOff>165100</xdr:colOff>
      <xdr:row>78</xdr:row>
      <xdr:rowOff>83686</xdr:rowOff>
    </xdr:to>
    <xdr:sp macro="" textlink="">
      <xdr:nvSpPr>
        <xdr:cNvPr id="659" name="楕円 658"/>
        <xdr:cNvSpPr/>
      </xdr:nvSpPr>
      <xdr:spPr>
        <a:xfrm>
          <a:off x="14541500" y="133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100213</xdr:rowOff>
    </xdr:from>
    <xdr:ext cx="469744" cy="259045"/>
    <xdr:sp macro="" textlink="">
      <xdr:nvSpPr>
        <xdr:cNvPr id="660" name="テキスト ボックス 659"/>
        <xdr:cNvSpPr txBox="1"/>
      </xdr:nvSpPr>
      <xdr:spPr>
        <a:xfrm>
          <a:off x="14357428" y="1313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156166</xdr:rowOff>
    </xdr:from>
    <xdr:to>
      <xdr:col>67</xdr:col>
      <xdr:colOff>101600</xdr:colOff>
      <xdr:row>79</xdr:row>
      <xdr:rowOff>86316</xdr:rowOff>
    </xdr:to>
    <xdr:sp macro="" textlink="">
      <xdr:nvSpPr>
        <xdr:cNvPr id="663" name="楕円 662"/>
        <xdr:cNvSpPr/>
      </xdr:nvSpPr>
      <xdr:spPr>
        <a:xfrm>
          <a:off x="12763500" y="1352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77443</xdr:rowOff>
    </xdr:from>
    <xdr:ext cx="378565" cy="259045"/>
    <xdr:sp macro="" textlink="">
      <xdr:nvSpPr>
        <xdr:cNvPr id="664" name="テキスト ボックス 663"/>
        <xdr:cNvSpPr txBox="1"/>
      </xdr:nvSpPr>
      <xdr:spPr>
        <a:xfrm>
          <a:off x="12625017" y="13621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141732</xdr:rowOff>
    </xdr:from>
    <xdr:to>
      <xdr:col>85</xdr:col>
      <xdr:colOff>126364</xdr:colOff>
      <xdr:row>99</xdr:row>
      <xdr:rowOff>137795</xdr:rowOff>
    </xdr:to>
    <xdr:cxnSp macro="">
      <xdr:nvCxnSpPr>
        <xdr:cNvPr id="689" name="直線コネクタ 688"/>
        <xdr:cNvCxnSpPr/>
      </xdr:nvCxnSpPr>
      <xdr:spPr>
        <a:xfrm flipV="1">
          <a:off x="16317595" y="15743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141622</xdr:rowOff>
    </xdr:from>
    <xdr:ext cx="534377" cy="259045"/>
    <xdr:sp macro="" textlink="">
      <xdr:nvSpPr>
        <xdr:cNvPr id="690" name="公債費最小値テキスト"/>
        <xdr:cNvSpPr txBox="1"/>
      </xdr:nvSpPr>
      <xdr:spPr>
        <a:xfrm>
          <a:off x="16370300" y="1711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137795</xdr:rowOff>
    </xdr:from>
    <xdr:to>
      <xdr:col>86</xdr:col>
      <xdr:colOff>25400</xdr:colOff>
      <xdr:row>99</xdr:row>
      <xdr:rowOff>137795</xdr:rowOff>
    </xdr:to>
    <xdr:cxnSp macro="">
      <xdr:nvCxnSpPr>
        <xdr:cNvPr id="691" name="直線コネクタ 690"/>
        <xdr:cNvCxnSpPr/>
      </xdr:nvCxnSpPr>
      <xdr:spPr>
        <a:xfrm>
          <a:off x="16230600" y="1711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88409</xdr:rowOff>
    </xdr:from>
    <xdr:ext cx="599010" cy="259045"/>
    <xdr:sp macro="" textlink="">
      <xdr:nvSpPr>
        <xdr:cNvPr id="692" name="公債費最大値テキスト"/>
        <xdr:cNvSpPr txBox="1"/>
      </xdr:nvSpPr>
      <xdr:spPr>
        <a:xfrm>
          <a:off x="16370300" y="1551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141732</xdr:rowOff>
    </xdr:from>
    <xdr:to>
      <xdr:col>86</xdr:col>
      <xdr:colOff>25400</xdr:colOff>
      <xdr:row>91</xdr:row>
      <xdr:rowOff>141732</xdr:rowOff>
    </xdr:to>
    <xdr:cxnSp macro="">
      <xdr:nvCxnSpPr>
        <xdr:cNvPr id="693" name="直線コネクタ 692"/>
        <xdr:cNvCxnSpPr/>
      </xdr:nvCxnSpPr>
      <xdr:spPr>
        <a:xfrm>
          <a:off x="16230600" y="15743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118872</xdr:rowOff>
    </xdr:from>
    <xdr:to>
      <xdr:col>85</xdr:col>
      <xdr:colOff>127000</xdr:colOff>
      <xdr:row>92</xdr:row>
      <xdr:rowOff>121450</xdr:rowOff>
    </xdr:to>
    <xdr:cxnSp macro="">
      <xdr:nvCxnSpPr>
        <xdr:cNvPr id="694" name="直線コネクタ 693"/>
        <xdr:cNvCxnSpPr/>
      </xdr:nvCxnSpPr>
      <xdr:spPr>
        <a:xfrm>
          <a:off x="15481300" y="15549372"/>
          <a:ext cx="838200" cy="34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164546</xdr:rowOff>
    </xdr:from>
    <xdr:ext cx="534377" cy="259045"/>
    <xdr:sp macro="" textlink="">
      <xdr:nvSpPr>
        <xdr:cNvPr id="695" name="公債費平均値テキスト"/>
        <xdr:cNvSpPr txBox="1"/>
      </xdr:nvSpPr>
      <xdr:spPr>
        <a:xfrm>
          <a:off x="16370300" y="1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14669</xdr:rowOff>
    </xdr:from>
    <xdr:to>
      <xdr:col>85</xdr:col>
      <xdr:colOff>177800</xdr:colOff>
      <xdr:row>97</xdr:row>
      <xdr:rowOff>116269</xdr:rowOff>
    </xdr:to>
    <xdr:sp macro="" textlink="">
      <xdr:nvSpPr>
        <xdr:cNvPr id="696" name="フローチャート: 判断 695"/>
        <xdr:cNvSpPr/>
      </xdr:nvSpPr>
      <xdr:spPr>
        <a:xfrm>
          <a:off x="16268700" y="166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118872</xdr:rowOff>
    </xdr:from>
    <xdr:to>
      <xdr:col>81</xdr:col>
      <xdr:colOff>50800</xdr:colOff>
      <xdr:row>93</xdr:row>
      <xdr:rowOff>38633</xdr:rowOff>
    </xdr:to>
    <xdr:cxnSp macro="">
      <xdr:nvCxnSpPr>
        <xdr:cNvPr id="697" name="直線コネクタ 696"/>
        <xdr:cNvCxnSpPr/>
      </xdr:nvCxnSpPr>
      <xdr:spPr>
        <a:xfrm flipV="1">
          <a:off x="14592300" y="15549372"/>
          <a:ext cx="889000" cy="43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11037</xdr:rowOff>
    </xdr:from>
    <xdr:to>
      <xdr:col>81</xdr:col>
      <xdr:colOff>101600</xdr:colOff>
      <xdr:row>97</xdr:row>
      <xdr:rowOff>112637</xdr:rowOff>
    </xdr:to>
    <xdr:sp macro="" textlink="">
      <xdr:nvSpPr>
        <xdr:cNvPr id="698" name="フローチャート: 判断 697"/>
        <xdr:cNvSpPr/>
      </xdr:nvSpPr>
      <xdr:spPr>
        <a:xfrm>
          <a:off x="154305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103764</xdr:rowOff>
    </xdr:from>
    <xdr:ext cx="534377" cy="259045"/>
    <xdr:sp macro="" textlink="">
      <xdr:nvSpPr>
        <xdr:cNvPr id="699" name="テキスト ボックス 698"/>
        <xdr:cNvSpPr txBox="1"/>
      </xdr:nvSpPr>
      <xdr:spPr>
        <a:xfrm>
          <a:off x="15214111" y="1673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40360</xdr:rowOff>
    </xdr:from>
    <xdr:to>
      <xdr:col>76</xdr:col>
      <xdr:colOff>114300</xdr:colOff>
      <xdr:row>93</xdr:row>
      <xdr:rowOff>38633</xdr:rowOff>
    </xdr:to>
    <xdr:cxnSp macro="">
      <xdr:nvCxnSpPr>
        <xdr:cNvPr id="700" name="直線コネクタ 699"/>
        <xdr:cNvCxnSpPr/>
      </xdr:nvCxnSpPr>
      <xdr:spPr>
        <a:xfrm>
          <a:off x="13703300" y="15813760"/>
          <a:ext cx="889000" cy="1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23025</xdr:rowOff>
    </xdr:from>
    <xdr:to>
      <xdr:col>76</xdr:col>
      <xdr:colOff>165100</xdr:colOff>
      <xdr:row>97</xdr:row>
      <xdr:rowOff>124625</xdr:rowOff>
    </xdr:to>
    <xdr:sp macro="" textlink="">
      <xdr:nvSpPr>
        <xdr:cNvPr id="701" name="フローチャート: 判断 700"/>
        <xdr:cNvSpPr/>
      </xdr:nvSpPr>
      <xdr:spPr>
        <a:xfrm>
          <a:off x="14541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115752</xdr:rowOff>
    </xdr:from>
    <xdr:ext cx="534377" cy="259045"/>
    <xdr:sp macro="" textlink="">
      <xdr:nvSpPr>
        <xdr:cNvPr id="702" name="テキスト ボックス 701"/>
        <xdr:cNvSpPr txBox="1"/>
      </xdr:nvSpPr>
      <xdr:spPr>
        <a:xfrm>
          <a:off x="14325111" y="167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40360</xdr:rowOff>
    </xdr:from>
    <xdr:to>
      <xdr:col>71</xdr:col>
      <xdr:colOff>177800</xdr:colOff>
      <xdr:row>92</xdr:row>
      <xdr:rowOff>83249</xdr:rowOff>
    </xdr:to>
    <xdr:cxnSp macro="">
      <xdr:nvCxnSpPr>
        <xdr:cNvPr id="703" name="直線コネクタ 702"/>
        <xdr:cNvCxnSpPr/>
      </xdr:nvCxnSpPr>
      <xdr:spPr>
        <a:xfrm flipV="1">
          <a:off x="12814300" y="15813760"/>
          <a:ext cx="889000" cy="4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22670</xdr:rowOff>
    </xdr:from>
    <xdr:to>
      <xdr:col>72</xdr:col>
      <xdr:colOff>38100</xdr:colOff>
      <xdr:row>97</xdr:row>
      <xdr:rowOff>124270</xdr:rowOff>
    </xdr:to>
    <xdr:sp macro="" textlink="">
      <xdr:nvSpPr>
        <xdr:cNvPr id="704" name="フローチャート: 判断 703"/>
        <xdr:cNvSpPr/>
      </xdr:nvSpPr>
      <xdr:spPr>
        <a:xfrm>
          <a:off x="13652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115397</xdr:rowOff>
    </xdr:from>
    <xdr:ext cx="534377" cy="259045"/>
    <xdr:sp macro="" textlink="">
      <xdr:nvSpPr>
        <xdr:cNvPr id="705" name="テキスト ボックス 704"/>
        <xdr:cNvSpPr txBox="1"/>
      </xdr:nvSpPr>
      <xdr:spPr>
        <a:xfrm>
          <a:off x="13436111" y="167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61964</xdr:rowOff>
    </xdr:from>
    <xdr:to>
      <xdr:col>67</xdr:col>
      <xdr:colOff>101600</xdr:colOff>
      <xdr:row>97</xdr:row>
      <xdr:rowOff>163564</xdr:rowOff>
    </xdr:to>
    <xdr:sp macro="" textlink="">
      <xdr:nvSpPr>
        <xdr:cNvPr id="706" name="フローチャート: 判断 705"/>
        <xdr:cNvSpPr/>
      </xdr:nvSpPr>
      <xdr:spPr>
        <a:xfrm>
          <a:off x="12763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154691</xdr:rowOff>
    </xdr:from>
    <xdr:ext cx="534377" cy="259045"/>
    <xdr:sp macro="" textlink="">
      <xdr:nvSpPr>
        <xdr:cNvPr id="707" name="テキスト ボックス 706"/>
        <xdr:cNvSpPr txBox="1"/>
      </xdr:nvSpPr>
      <xdr:spPr>
        <a:xfrm>
          <a:off x="12547111" y="167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70650</xdr:rowOff>
    </xdr:from>
    <xdr:to>
      <xdr:col>85</xdr:col>
      <xdr:colOff>177800</xdr:colOff>
      <xdr:row>93</xdr:row>
      <xdr:rowOff>800</xdr:rowOff>
    </xdr:to>
    <xdr:sp macro="" textlink="">
      <xdr:nvSpPr>
        <xdr:cNvPr id="713" name="楕円 712"/>
        <xdr:cNvSpPr/>
      </xdr:nvSpPr>
      <xdr:spPr>
        <a:xfrm>
          <a:off x="16268700" y="158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93527</xdr:rowOff>
    </xdr:from>
    <xdr:ext cx="599010" cy="259045"/>
    <xdr:sp macro="" textlink="">
      <xdr:nvSpPr>
        <xdr:cNvPr id="714" name="公債費該当値テキスト"/>
        <xdr:cNvSpPr txBox="1"/>
      </xdr:nvSpPr>
      <xdr:spPr>
        <a:xfrm>
          <a:off x="16370300" y="1569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68072</xdr:rowOff>
    </xdr:from>
    <xdr:to>
      <xdr:col>81</xdr:col>
      <xdr:colOff>101600</xdr:colOff>
      <xdr:row>90</xdr:row>
      <xdr:rowOff>169672</xdr:rowOff>
    </xdr:to>
    <xdr:sp macro="" textlink="">
      <xdr:nvSpPr>
        <xdr:cNvPr id="715" name="楕円 714"/>
        <xdr:cNvSpPr/>
      </xdr:nvSpPr>
      <xdr:spPr>
        <a:xfrm>
          <a:off x="15430500" y="1549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14749</xdr:rowOff>
    </xdr:from>
    <xdr:ext cx="599010" cy="259045"/>
    <xdr:sp macro="" textlink="">
      <xdr:nvSpPr>
        <xdr:cNvPr id="716" name="テキスト ボックス 715"/>
        <xdr:cNvSpPr txBox="1"/>
      </xdr:nvSpPr>
      <xdr:spPr>
        <a:xfrm>
          <a:off x="15181795" y="15273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159283</xdr:rowOff>
    </xdr:from>
    <xdr:to>
      <xdr:col>76</xdr:col>
      <xdr:colOff>165100</xdr:colOff>
      <xdr:row>93</xdr:row>
      <xdr:rowOff>89433</xdr:rowOff>
    </xdr:to>
    <xdr:sp macro="" textlink="">
      <xdr:nvSpPr>
        <xdr:cNvPr id="717" name="楕円 716"/>
        <xdr:cNvSpPr/>
      </xdr:nvSpPr>
      <xdr:spPr>
        <a:xfrm>
          <a:off x="14541500" y="1593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105960</xdr:rowOff>
    </xdr:from>
    <xdr:ext cx="599010" cy="259045"/>
    <xdr:sp macro="" textlink="">
      <xdr:nvSpPr>
        <xdr:cNvPr id="718" name="テキスト ボックス 717"/>
        <xdr:cNvSpPr txBox="1"/>
      </xdr:nvSpPr>
      <xdr:spPr>
        <a:xfrm>
          <a:off x="14292795" y="1570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161010</xdr:rowOff>
    </xdr:from>
    <xdr:to>
      <xdr:col>72</xdr:col>
      <xdr:colOff>38100</xdr:colOff>
      <xdr:row>92</xdr:row>
      <xdr:rowOff>91160</xdr:rowOff>
    </xdr:to>
    <xdr:sp macro="" textlink="">
      <xdr:nvSpPr>
        <xdr:cNvPr id="719" name="楕円 718"/>
        <xdr:cNvSpPr/>
      </xdr:nvSpPr>
      <xdr:spPr>
        <a:xfrm>
          <a:off x="13652500" y="157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107687</xdr:rowOff>
    </xdr:from>
    <xdr:ext cx="599010" cy="259045"/>
    <xdr:sp macro="" textlink="">
      <xdr:nvSpPr>
        <xdr:cNvPr id="720" name="テキスト ボックス 719"/>
        <xdr:cNvSpPr txBox="1"/>
      </xdr:nvSpPr>
      <xdr:spPr>
        <a:xfrm>
          <a:off x="13403795" y="1553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32449</xdr:rowOff>
    </xdr:from>
    <xdr:to>
      <xdr:col>67</xdr:col>
      <xdr:colOff>101600</xdr:colOff>
      <xdr:row>92</xdr:row>
      <xdr:rowOff>134049</xdr:rowOff>
    </xdr:to>
    <xdr:sp macro="" textlink="">
      <xdr:nvSpPr>
        <xdr:cNvPr id="721" name="楕円 720"/>
        <xdr:cNvSpPr/>
      </xdr:nvSpPr>
      <xdr:spPr>
        <a:xfrm>
          <a:off x="12763500" y="1580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150576</xdr:rowOff>
    </xdr:from>
    <xdr:ext cx="599010" cy="259045"/>
    <xdr:sp macro="" textlink="">
      <xdr:nvSpPr>
        <xdr:cNvPr id="722" name="テキスト ボックス 721"/>
        <xdr:cNvSpPr txBox="1"/>
      </xdr:nvSpPr>
      <xdr:spPr>
        <a:xfrm>
          <a:off x="12514795" y="1558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129642</xdr:rowOff>
    </xdr:from>
    <xdr:to>
      <xdr:col>116</xdr:col>
      <xdr:colOff>62864</xdr:colOff>
      <xdr:row>38</xdr:row>
      <xdr:rowOff>139700</xdr:rowOff>
    </xdr:to>
    <xdr:cxnSp macro="">
      <xdr:nvCxnSpPr>
        <xdr:cNvPr id="744" name="直線コネクタ 743"/>
        <xdr:cNvCxnSpPr/>
      </xdr:nvCxnSpPr>
      <xdr:spPr>
        <a:xfrm flipV="1">
          <a:off x="22159595" y="5273142"/>
          <a:ext cx="1269" cy="138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147235</xdr:rowOff>
    </xdr:from>
    <xdr:ext cx="249299" cy="259045"/>
    <xdr:sp macro="" textlink="">
      <xdr:nvSpPr>
        <xdr:cNvPr id="745" name="諸支出金最小値テキスト"/>
        <xdr:cNvSpPr txBox="1"/>
      </xdr:nvSpPr>
      <xdr:spPr>
        <a:xfrm>
          <a:off x="22212300" y="6662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76319</xdr:rowOff>
    </xdr:from>
    <xdr:ext cx="469744" cy="259045"/>
    <xdr:sp macro="" textlink="">
      <xdr:nvSpPr>
        <xdr:cNvPr id="747" name="諸支出金最大値テキスト"/>
        <xdr:cNvSpPr txBox="1"/>
      </xdr:nvSpPr>
      <xdr:spPr>
        <a:xfrm>
          <a:off x="22212300" y="5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129642</xdr:rowOff>
    </xdr:from>
    <xdr:to>
      <xdr:col>116</xdr:col>
      <xdr:colOff>152400</xdr:colOff>
      <xdr:row>30</xdr:row>
      <xdr:rowOff>129642</xdr:rowOff>
    </xdr:to>
    <xdr:cxnSp macro="">
      <xdr:nvCxnSpPr>
        <xdr:cNvPr id="748" name="直線コネクタ 747"/>
        <xdr:cNvCxnSpPr/>
      </xdr:nvCxnSpPr>
      <xdr:spPr>
        <a:xfrm>
          <a:off x="22072600" y="527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64685</xdr:rowOff>
    </xdr:from>
    <xdr:ext cx="378565" cy="259045"/>
    <xdr:sp macro="" textlink="">
      <xdr:nvSpPr>
        <xdr:cNvPr id="750" name="諸支出金平均値テキスト"/>
        <xdr:cNvSpPr txBox="1"/>
      </xdr:nvSpPr>
      <xdr:spPr>
        <a:xfrm>
          <a:off x="22212300" y="64083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41808</xdr:rowOff>
    </xdr:from>
    <xdr:to>
      <xdr:col>116</xdr:col>
      <xdr:colOff>114300</xdr:colOff>
      <xdr:row>38</xdr:row>
      <xdr:rowOff>143408</xdr:rowOff>
    </xdr:to>
    <xdr:sp macro="" textlink="">
      <xdr:nvSpPr>
        <xdr:cNvPr id="751" name="フローチャート: 判断 750"/>
        <xdr:cNvSpPr/>
      </xdr:nvSpPr>
      <xdr:spPr>
        <a:xfrm>
          <a:off x="22110700" y="65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12547</xdr:rowOff>
    </xdr:from>
    <xdr:to>
      <xdr:col>112</xdr:col>
      <xdr:colOff>38100</xdr:colOff>
      <xdr:row>38</xdr:row>
      <xdr:rowOff>114147</xdr:rowOff>
    </xdr:to>
    <xdr:sp macro="" textlink="">
      <xdr:nvSpPr>
        <xdr:cNvPr id="753" name="フローチャート: 判断 752"/>
        <xdr:cNvSpPr/>
      </xdr:nvSpPr>
      <xdr:spPr>
        <a:xfrm>
          <a:off x="21272500" y="65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130675</xdr:rowOff>
    </xdr:from>
    <xdr:ext cx="378565" cy="259045"/>
    <xdr:sp macro="" textlink="">
      <xdr:nvSpPr>
        <xdr:cNvPr id="754" name="テキスト ボックス 753"/>
        <xdr:cNvSpPr txBox="1"/>
      </xdr:nvSpPr>
      <xdr:spPr>
        <a:xfrm>
          <a:off x="21134017" y="6302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56" name="フローチャート: 判断 755"/>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76496</xdr:rowOff>
    </xdr:from>
    <xdr:ext cx="378565" cy="259045"/>
    <xdr:sp macro="" textlink="">
      <xdr:nvSpPr>
        <xdr:cNvPr id="757" name="テキスト ボックス 756"/>
        <xdr:cNvSpPr txBox="1"/>
      </xdr:nvSpPr>
      <xdr:spPr>
        <a:xfrm>
          <a:off x="20245017" y="62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121133</xdr:rowOff>
    </xdr:from>
    <xdr:to>
      <xdr:col>102</xdr:col>
      <xdr:colOff>165100</xdr:colOff>
      <xdr:row>38</xdr:row>
      <xdr:rowOff>51282</xdr:rowOff>
    </xdr:to>
    <xdr:sp macro="" textlink="">
      <xdr:nvSpPr>
        <xdr:cNvPr id="759" name="フローチャート: 判断 758"/>
        <xdr:cNvSpPr/>
      </xdr:nvSpPr>
      <xdr:spPr>
        <a:xfrm>
          <a:off x="19494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67810</xdr:rowOff>
    </xdr:from>
    <xdr:ext cx="378565" cy="259045"/>
    <xdr:sp macro="" textlink="">
      <xdr:nvSpPr>
        <xdr:cNvPr id="760" name="テキスト ボックス 759"/>
        <xdr:cNvSpPr txBox="1"/>
      </xdr:nvSpPr>
      <xdr:spPr>
        <a:xfrm>
          <a:off x="19356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16434</xdr:rowOff>
    </xdr:from>
    <xdr:to>
      <xdr:col>98</xdr:col>
      <xdr:colOff>38100</xdr:colOff>
      <xdr:row>38</xdr:row>
      <xdr:rowOff>118034</xdr:rowOff>
    </xdr:to>
    <xdr:sp macro="" textlink="">
      <xdr:nvSpPr>
        <xdr:cNvPr id="761" name="フローチャート: 判断 760"/>
        <xdr:cNvSpPr/>
      </xdr:nvSpPr>
      <xdr:spPr>
        <a:xfrm>
          <a:off x="18605500" y="65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134561</xdr:rowOff>
    </xdr:from>
    <xdr:ext cx="378565" cy="259045"/>
    <xdr:sp macro="" textlink="">
      <xdr:nvSpPr>
        <xdr:cNvPr id="762" name="テキスト ボックス 761"/>
        <xdr:cNvSpPr txBox="1"/>
      </xdr:nvSpPr>
      <xdr:spPr>
        <a:xfrm>
          <a:off x="18467017" y="6306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20235</xdr:rowOff>
    </xdr:from>
    <xdr:ext cx="249299" cy="259045"/>
    <xdr:sp macro="" textlink="">
      <xdr:nvSpPr>
        <xdr:cNvPr id="769" name="諸支出金該当値テキスト"/>
        <xdr:cNvSpPr txBox="1"/>
      </xdr:nvSpPr>
      <xdr:spPr>
        <a:xfrm>
          <a:off x="22212300" y="65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72,784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一時的に高くなっているのは、ごみ焼却施設の新規建設に対する一部事務組合への負担金の増嵩が主な原因であり、事業完了以降に数値は減少している。しかしながら、その要因を除いても類似団体平均に比べて高い水準にあるのは公立香住病院事業企業会計への赤字補てんに対する繰出金の影響とみられるため、継続的な収支改善に向けた取り組みが必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商工費は住民一人当たり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27,120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年度までは大幅に高くなっていた商工費は平成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年度に減少に転じた。その要因として、平成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年度にかけて実施した余部鉄橋「空の駅」エレベーターの設置工事と、平成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年度に実施した道の駅村岡ファームガーデンの全面改修工事が完了したこと等が挙げられる。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教育費が住民一人あたり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106,235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平均に比べ比較的高い水準にあるのは、令和元年度から香住文化会館整備事業を実施したこと、また、ここ近年、学校施設の耐震化または建替えを実施したことによる普通建設事業費の増嵩が主な原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49,700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年度から令和元年度にかけて高くなっているのは、防災行政無線整備事業を実施したことが主な要因である。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実質収支額の標準財政規模に対する割合は、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％程度で安定して推移している。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財政調整基金については、適切な財源の確保と歳出の精査によって大規模な取崩しは回避しており、前年度決算剰余金の積立等によるものも加え、近年増加している。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今後は、起債残高と標準財政規模とのバランスを考慮しながら、計画的に活用を図っていく。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国民健康保険事業特別会計における診療所勘定の累積赤字を平成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年度に解消して以降、連結会計において赤字決算は発生していない。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しかしながら、公立香住病院事業企業会計などは、基準外の繰入れに依存し黒字決算化している現状があるため、当該会計の収入増加策の実施及び経費の節減など、平成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年度に策定した経営戦略（公立病院新改革プラン）に基づき、持続的な経営の健全化を図る。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5854_&#39321;&#32654;&#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103.4</v>
          </cell>
          <cell r="BX51">
            <v>98</v>
          </cell>
          <cell r="CF51">
            <v>91.6</v>
          </cell>
          <cell r="CN51">
            <v>77.3</v>
          </cell>
          <cell r="CV51">
            <v>65.599999999999994</v>
          </cell>
        </row>
        <row r="53">
          <cell r="BP53">
            <v>56.8</v>
          </cell>
          <cell r="BX53">
            <v>57.9</v>
          </cell>
          <cell r="CF53">
            <v>58.3</v>
          </cell>
          <cell r="CN53">
            <v>60.3</v>
          </cell>
          <cell r="CV53">
            <v>62.1</v>
          </cell>
        </row>
        <row r="55">
          <cell r="AN55" t="str">
            <v>類似団体内平均値</v>
          </cell>
          <cell r="BP55">
            <v>44.9</v>
          </cell>
          <cell r="BX55">
            <v>44.9</v>
          </cell>
          <cell r="CF55">
            <v>40.799999999999997</v>
          </cell>
          <cell r="CN55">
            <v>38.5</v>
          </cell>
          <cell r="CV55">
            <v>35.5</v>
          </cell>
        </row>
        <row r="57">
          <cell r="BP57">
            <v>61.9</v>
          </cell>
          <cell r="BX57">
            <v>62.6</v>
          </cell>
          <cell r="CF57">
            <v>63.5</v>
          </cell>
          <cell r="CN57">
            <v>66</v>
          </cell>
          <cell r="CV57">
            <v>66.3</v>
          </cell>
        </row>
        <row r="72">
          <cell r="BP72" t="str">
            <v>H27</v>
          </cell>
          <cell r="BX72" t="str">
            <v>H28</v>
          </cell>
          <cell r="CF72" t="str">
            <v>H29</v>
          </cell>
          <cell r="CN72" t="str">
            <v>H30</v>
          </cell>
          <cell r="CV72" t="str">
            <v>R01</v>
          </cell>
        </row>
        <row r="73">
          <cell r="AN73" t="str">
            <v>当該団体値</v>
          </cell>
          <cell r="BP73">
            <v>103.4</v>
          </cell>
          <cell r="BX73">
            <v>98</v>
          </cell>
          <cell r="CF73">
            <v>91.6</v>
          </cell>
          <cell r="CN73">
            <v>77.3</v>
          </cell>
          <cell r="CV73">
            <v>65.599999999999994</v>
          </cell>
        </row>
        <row r="75">
          <cell r="BP75">
            <v>11.3</v>
          </cell>
          <cell r="BX75">
            <v>10</v>
          </cell>
          <cell r="CF75">
            <v>9.1999999999999993</v>
          </cell>
          <cell r="CN75">
            <v>9.5</v>
          </cell>
          <cell r="CV75">
            <v>9.6</v>
          </cell>
        </row>
        <row r="77">
          <cell r="AN77" t="str">
            <v>類似団体内平均値</v>
          </cell>
          <cell r="BP77">
            <v>44.9</v>
          </cell>
          <cell r="BX77">
            <v>44.9</v>
          </cell>
          <cell r="CF77">
            <v>40.799999999999997</v>
          </cell>
          <cell r="CN77">
            <v>38.5</v>
          </cell>
          <cell r="CV77">
            <v>35.5</v>
          </cell>
        </row>
        <row r="79">
          <cell r="BP79">
            <v>8.5</v>
          </cell>
          <cell r="BX79">
            <v>9.1</v>
          </cell>
          <cell r="CF79">
            <v>8.9</v>
          </cell>
          <cell r="CN79">
            <v>8.9</v>
          </cell>
          <cell r="CV79">
            <v>8.8000000000000007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13990665</v>
      </c>
      <c r="BO4" s="393"/>
      <c r="BP4" s="393"/>
      <c r="BQ4" s="393"/>
      <c r="BR4" s="393"/>
      <c r="BS4" s="393"/>
      <c r="BT4" s="393"/>
      <c r="BU4" s="394"/>
      <c r="BV4" s="392">
        <v>15089017</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4.3</v>
      </c>
      <c r="CU4" s="399"/>
      <c r="CV4" s="399"/>
      <c r="CW4" s="399"/>
      <c r="CX4" s="399"/>
      <c r="CY4" s="399"/>
      <c r="CZ4" s="399"/>
      <c r="DA4" s="400"/>
      <c r="DB4" s="398">
        <v>4.9000000000000004</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13619775</v>
      </c>
      <c r="BO5" s="430"/>
      <c r="BP5" s="430"/>
      <c r="BQ5" s="430"/>
      <c r="BR5" s="430"/>
      <c r="BS5" s="430"/>
      <c r="BT5" s="430"/>
      <c r="BU5" s="431"/>
      <c r="BV5" s="429">
        <v>14545890</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86.6</v>
      </c>
      <c r="CU5" s="427"/>
      <c r="CV5" s="427"/>
      <c r="CW5" s="427"/>
      <c r="CX5" s="427"/>
      <c r="CY5" s="427"/>
      <c r="CZ5" s="427"/>
      <c r="DA5" s="428"/>
      <c r="DB5" s="426">
        <v>88.1</v>
      </c>
      <c r="DC5" s="427"/>
      <c r="DD5" s="427"/>
      <c r="DE5" s="427"/>
      <c r="DF5" s="427"/>
      <c r="DG5" s="427"/>
      <c r="DH5" s="427"/>
      <c r="DI5" s="428"/>
      <c r="DJ5" s="186"/>
      <c r="DK5" s="186"/>
      <c r="DL5" s="186"/>
      <c r="DM5" s="186"/>
      <c r="DN5" s="186"/>
      <c r="DO5" s="186"/>
    </row>
    <row r="6" spans="1:119" ht="18.75" customHeight="1">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93</v>
      </c>
      <c r="AV6" s="462"/>
      <c r="AW6" s="462"/>
      <c r="AX6" s="462"/>
      <c r="AY6" s="463" t="s">
        <v>101</v>
      </c>
      <c r="AZ6" s="464"/>
      <c r="BA6" s="464"/>
      <c r="BB6" s="464"/>
      <c r="BC6" s="464"/>
      <c r="BD6" s="464"/>
      <c r="BE6" s="464"/>
      <c r="BF6" s="464"/>
      <c r="BG6" s="464"/>
      <c r="BH6" s="464"/>
      <c r="BI6" s="464"/>
      <c r="BJ6" s="464"/>
      <c r="BK6" s="464"/>
      <c r="BL6" s="464"/>
      <c r="BM6" s="465"/>
      <c r="BN6" s="429">
        <v>370890</v>
      </c>
      <c r="BO6" s="430"/>
      <c r="BP6" s="430"/>
      <c r="BQ6" s="430"/>
      <c r="BR6" s="430"/>
      <c r="BS6" s="430"/>
      <c r="BT6" s="430"/>
      <c r="BU6" s="431"/>
      <c r="BV6" s="429">
        <v>543127</v>
      </c>
      <c r="BW6" s="430"/>
      <c r="BX6" s="430"/>
      <c r="BY6" s="430"/>
      <c r="BZ6" s="430"/>
      <c r="CA6" s="430"/>
      <c r="CB6" s="430"/>
      <c r="CC6" s="431"/>
      <c r="CD6" s="432" t="s">
        <v>102</v>
      </c>
      <c r="CE6" s="433"/>
      <c r="CF6" s="433"/>
      <c r="CG6" s="433"/>
      <c r="CH6" s="433"/>
      <c r="CI6" s="433"/>
      <c r="CJ6" s="433"/>
      <c r="CK6" s="433"/>
      <c r="CL6" s="433"/>
      <c r="CM6" s="433"/>
      <c r="CN6" s="433"/>
      <c r="CO6" s="433"/>
      <c r="CP6" s="433"/>
      <c r="CQ6" s="433"/>
      <c r="CR6" s="433"/>
      <c r="CS6" s="434"/>
      <c r="CT6" s="466">
        <v>89.4</v>
      </c>
      <c r="CU6" s="467"/>
      <c r="CV6" s="467"/>
      <c r="CW6" s="467"/>
      <c r="CX6" s="467"/>
      <c r="CY6" s="467"/>
      <c r="CZ6" s="467"/>
      <c r="DA6" s="468"/>
      <c r="DB6" s="466">
        <v>92</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103</v>
      </c>
      <c r="AN7" s="459"/>
      <c r="AO7" s="459"/>
      <c r="AP7" s="459"/>
      <c r="AQ7" s="459"/>
      <c r="AR7" s="459"/>
      <c r="AS7" s="459"/>
      <c r="AT7" s="460"/>
      <c r="AU7" s="461" t="s">
        <v>93</v>
      </c>
      <c r="AV7" s="462"/>
      <c r="AW7" s="462"/>
      <c r="AX7" s="462"/>
      <c r="AY7" s="463" t="s">
        <v>104</v>
      </c>
      <c r="AZ7" s="464"/>
      <c r="BA7" s="464"/>
      <c r="BB7" s="464"/>
      <c r="BC7" s="464"/>
      <c r="BD7" s="464"/>
      <c r="BE7" s="464"/>
      <c r="BF7" s="464"/>
      <c r="BG7" s="464"/>
      <c r="BH7" s="464"/>
      <c r="BI7" s="464"/>
      <c r="BJ7" s="464"/>
      <c r="BK7" s="464"/>
      <c r="BL7" s="464"/>
      <c r="BM7" s="465"/>
      <c r="BN7" s="429">
        <v>19950</v>
      </c>
      <c r="BO7" s="430"/>
      <c r="BP7" s="430"/>
      <c r="BQ7" s="430"/>
      <c r="BR7" s="430"/>
      <c r="BS7" s="430"/>
      <c r="BT7" s="430"/>
      <c r="BU7" s="431"/>
      <c r="BV7" s="429">
        <v>133573</v>
      </c>
      <c r="BW7" s="430"/>
      <c r="BX7" s="430"/>
      <c r="BY7" s="430"/>
      <c r="BZ7" s="430"/>
      <c r="CA7" s="430"/>
      <c r="CB7" s="430"/>
      <c r="CC7" s="431"/>
      <c r="CD7" s="432" t="s">
        <v>105</v>
      </c>
      <c r="CE7" s="433"/>
      <c r="CF7" s="433"/>
      <c r="CG7" s="433"/>
      <c r="CH7" s="433"/>
      <c r="CI7" s="433"/>
      <c r="CJ7" s="433"/>
      <c r="CK7" s="433"/>
      <c r="CL7" s="433"/>
      <c r="CM7" s="433"/>
      <c r="CN7" s="433"/>
      <c r="CO7" s="433"/>
      <c r="CP7" s="433"/>
      <c r="CQ7" s="433"/>
      <c r="CR7" s="433"/>
      <c r="CS7" s="434"/>
      <c r="CT7" s="429">
        <v>8255965</v>
      </c>
      <c r="CU7" s="430"/>
      <c r="CV7" s="430"/>
      <c r="CW7" s="430"/>
      <c r="CX7" s="430"/>
      <c r="CY7" s="430"/>
      <c r="CZ7" s="430"/>
      <c r="DA7" s="431"/>
      <c r="DB7" s="429">
        <v>8345084</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106</v>
      </c>
      <c r="AN8" s="459"/>
      <c r="AO8" s="459"/>
      <c r="AP8" s="459"/>
      <c r="AQ8" s="459"/>
      <c r="AR8" s="459"/>
      <c r="AS8" s="459"/>
      <c r="AT8" s="460"/>
      <c r="AU8" s="461" t="s">
        <v>107</v>
      </c>
      <c r="AV8" s="462"/>
      <c r="AW8" s="462"/>
      <c r="AX8" s="462"/>
      <c r="AY8" s="463" t="s">
        <v>108</v>
      </c>
      <c r="AZ8" s="464"/>
      <c r="BA8" s="464"/>
      <c r="BB8" s="464"/>
      <c r="BC8" s="464"/>
      <c r="BD8" s="464"/>
      <c r="BE8" s="464"/>
      <c r="BF8" s="464"/>
      <c r="BG8" s="464"/>
      <c r="BH8" s="464"/>
      <c r="BI8" s="464"/>
      <c r="BJ8" s="464"/>
      <c r="BK8" s="464"/>
      <c r="BL8" s="464"/>
      <c r="BM8" s="465"/>
      <c r="BN8" s="429">
        <v>350940</v>
      </c>
      <c r="BO8" s="430"/>
      <c r="BP8" s="430"/>
      <c r="BQ8" s="430"/>
      <c r="BR8" s="430"/>
      <c r="BS8" s="430"/>
      <c r="BT8" s="430"/>
      <c r="BU8" s="431"/>
      <c r="BV8" s="429">
        <v>409554</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0.23</v>
      </c>
      <c r="CU8" s="470"/>
      <c r="CV8" s="470"/>
      <c r="CW8" s="470"/>
      <c r="CX8" s="470"/>
      <c r="CY8" s="470"/>
      <c r="CZ8" s="470"/>
      <c r="DA8" s="471"/>
      <c r="DB8" s="469">
        <v>0.24</v>
      </c>
      <c r="DC8" s="470"/>
      <c r="DD8" s="470"/>
      <c r="DE8" s="470"/>
      <c r="DF8" s="470"/>
      <c r="DG8" s="470"/>
      <c r="DH8" s="470"/>
      <c r="DI8" s="471"/>
      <c r="DJ8" s="186"/>
      <c r="DK8" s="186"/>
      <c r="DL8" s="186"/>
      <c r="DM8" s="186"/>
      <c r="DN8" s="186"/>
      <c r="DO8" s="186"/>
    </row>
    <row r="9" spans="1:119" ht="18.75" customHeight="1" thickBot="1">
      <c r="A9" s="187"/>
      <c r="B9" s="423" t="s">
        <v>110</v>
      </c>
      <c r="C9" s="424"/>
      <c r="D9" s="424"/>
      <c r="E9" s="424"/>
      <c r="F9" s="424"/>
      <c r="G9" s="424"/>
      <c r="H9" s="424"/>
      <c r="I9" s="424"/>
      <c r="J9" s="424"/>
      <c r="K9" s="472"/>
      <c r="L9" s="473" t="s">
        <v>111</v>
      </c>
      <c r="M9" s="474"/>
      <c r="N9" s="474"/>
      <c r="O9" s="474"/>
      <c r="P9" s="474"/>
      <c r="Q9" s="475"/>
      <c r="R9" s="476">
        <v>18070</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93</v>
      </c>
      <c r="AV9" s="462"/>
      <c r="AW9" s="462"/>
      <c r="AX9" s="462"/>
      <c r="AY9" s="463" t="s">
        <v>114</v>
      </c>
      <c r="AZ9" s="464"/>
      <c r="BA9" s="464"/>
      <c r="BB9" s="464"/>
      <c r="BC9" s="464"/>
      <c r="BD9" s="464"/>
      <c r="BE9" s="464"/>
      <c r="BF9" s="464"/>
      <c r="BG9" s="464"/>
      <c r="BH9" s="464"/>
      <c r="BI9" s="464"/>
      <c r="BJ9" s="464"/>
      <c r="BK9" s="464"/>
      <c r="BL9" s="464"/>
      <c r="BM9" s="465"/>
      <c r="BN9" s="429">
        <v>-58614</v>
      </c>
      <c r="BO9" s="430"/>
      <c r="BP9" s="430"/>
      <c r="BQ9" s="430"/>
      <c r="BR9" s="430"/>
      <c r="BS9" s="430"/>
      <c r="BT9" s="430"/>
      <c r="BU9" s="431"/>
      <c r="BV9" s="429">
        <v>100070</v>
      </c>
      <c r="BW9" s="430"/>
      <c r="BX9" s="430"/>
      <c r="BY9" s="430"/>
      <c r="BZ9" s="430"/>
      <c r="CA9" s="430"/>
      <c r="CB9" s="430"/>
      <c r="CC9" s="431"/>
      <c r="CD9" s="432" t="s">
        <v>115</v>
      </c>
      <c r="CE9" s="433"/>
      <c r="CF9" s="433"/>
      <c r="CG9" s="433"/>
      <c r="CH9" s="433"/>
      <c r="CI9" s="433"/>
      <c r="CJ9" s="433"/>
      <c r="CK9" s="433"/>
      <c r="CL9" s="433"/>
      <c r="CM9" s="433"/>
      <c r="CN9" s="433"/>
      <c r="CO9" s="433"/>
      <c r="CP9" s="433"/>
      <c r="CQ9" s="433"/>
      <c r="CR9" s="433"/>
      <c r="CS9" s="434"/>
      <c r="CT9" s="426">
        <v>21.1</v>
      </c>
      <c r="CU9" s="427"/>
      <c r="CV9" s="427"/>
      <c r="CW9" s="427"/>
      <c r="CX9" s="427"/>
      <c r="CY9" s="427"/>
      <c r="CZ9" s="427"/>
      <c r="DA9" s="428"/>
      <c r="DB9" s="426">
        <v>24.8</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116</v>
      </c>
      <c r="M10" s="459"/>
      <c r="N10" s="459"/>
      <c r="O10" s="459"/>
      <c r="P10" s="459"/>
      <c r="Q10" s="460"/>
      <c r="R10" s="480">
        <v>19696</v>
      </c>
      <c r="S10" s="481"/>
      <c r="T10" s="481"/>
      <c r="U10" s="481"/>
      <c r="V10" s="482"/>
      <c r="W10" s="417"/>
      <c r="X10" s="418"/>
      <c r="Y10" s="418"/>
      <c r="Z10" s="418"/>
      <c r="AA10" s="418"/>
      <c r="AB10" s="418"/>
      <c r="AC10" s="418"/>
      <c r="AD10" s="418"/>
      <c r="AE10" s="418"/>
      <c r="AF10" s="418"/>
      <c r="AG10" s="418"/>
      <c r="AH10" s="418"/>
      <c r="AI10" s="418"/>
      <c r="AJ10" s="418"/>
      <c r="AK10" s="418"/>
      <c r="AL10" s="421"/>
      <c r="AM10" s="458" t="s">
        <v>117</v>
      </c>
      <c r="AN10" s="459"/>
      <c r="AO10" s="459"/>
      <c r="AP10" s="459"/>
      <c r="AQ10" s="459"/>
      <c r="AR10" s="459"/>
      <c r="AS10" s="459"/>
      <c r="AT10" s="460"/>
      <c r="AU10" s="461" t="s">
        <v>118</v>
      </c>
      <c r="AV10" s="462"/>
      <c r="AW10" s="462"/>
      <c r="AX10" s="462"/>
      <c r="AY10" s="463" t="s">
        <v>119</v>
      </c>
      <c r="AZ10" s="464"/>
      <c r="BA10" s="464"/>
      <c r="BB10" s="464"/>
      <c r="BC10" s="464"/>
      <c r="BD10" s="464"/>
      <c r="BE10" s="464"/>
      <c r="BF10" s="464"/>
      <c r="BG10" s="464"/>
      <c r="BH10" s="464"/>
      <c r="BI10" s="464"/>
      <c r="BJ10" s="464"/>
      <c r="BK10" s="464"/>
      <c r="BL10" s="464"/>
      <c r="BM10" s="465"/>
      <c r="BN10" s="429">
        <v>7237</v>
      </c>
      <c r="BO10" s="430"/>
      <c r="BP10" s="430"/>
      <c r="BQ10" s="430"/>
      <c r="BR10" s="430"/>
      <c r="BS10" s="430"/>
      <c r="BT10" s="430"/>
      <c r="BU10" s="431"/>
      <c r="BV10" s="429">
        <v>216960</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124</v>
      </c>
      <c r="AV11" s="462"/>
      <c r="AW11" s="462"/>
      <c r="AX11" s="462"/>
      <c r="AY11" s="463" t="s">
        <v>125</v>
      </c>
      <c r="AZ11" s="464"/>
      <c r="BA11" s="464"/>
      <c r="BB11" s="464"/>
      <c r="BC11" s="464"/>
      <c r="BD11" s="464"/>
      <c r="BE11" s="464"/>
      <c r="BF11" s="464"/>
      <c r="BG11" s="464"/>
      <c r="BH11" s="464"/>
      <c r="BI11" s="464"/>
      <c r="BJ11" s="464"/>
      <c r="BK11" s="464"/>
      <c r="BL11" s="464"/>
      <c r="BM11" s="465"/>
      <c r="BN11" s="429">
        <v>21365</v>
      </c>
      <c r="BO11" s="430"/>
      <c r="BP11" s="430"/>
      <c r="BQ11" s="430"/>
      <c r="BR11" s="430"/>
      <c r="BS11" s="430"/>
      <c r="BT11" s="430"/>
      <c r="BU11" s="431"/>
      <c r="BV11" s="429">
        <v>446877</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c r="A12" s="187"/>
      <c r="B12" s="489" t="s">
        <v>128</v>
      </c>
      <c r="C12" s="490"/>
      <c r="D12" s="490"/>
      <c r="E12" s="490"/>
      <c r="F12" s="490"/>
      <c r="G12" s="490"/>
      <c r="H12" s="490"/>
      <c r="I12" s="490"/>
      <c r="J12" s="490"/>
      <c r="K12" s="491"/>
      <c r="L12" s="498" t="s">
        <v>129</v>
      </c>
      <c r="M12" s="499"/>
      <c r="N12" s="499"/>
      <c r="O12" s="499"/>
      <c r="P12" s="499"/>
      <c r="Q12" s="500"/>
      <c r="R12" s="501">
        <v>17343</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133</v>
      </c>
      <c r="AV12" s="462"/>
      <c r="AW12" s="462"/>
      <c r="AX12" s="462"/>
      <c r="AY12" s="463" t="s">
        <v>134</v>
      </c>
      <c r="AZ12" s="464"/>
      <c r="BA12" s="464"/>
      <c r="BB12" s="464"/>
      <c r="BC12" s="464"/>
      <c r="BD12" s="464"/>
      <c r="BE12" s="464"/>
      <c r="BF12" s="464"/>
      <c r="BG12" s="464"/>
      <c r="BH12" s="464"/>
      <c r="BI12" s="464"/>
      <c r="BJ12" s="464"/>
      <c r="BK12" s="464"/>
      <c r="BL12" s="464"/>
      <c r="BM12" s="465"/>
      <c r="BN12" s="429">
        <v>91166</v>
      </c>
      <c r="BO12" s="430"/>
      <c r="BP12" s="430"/>
      <c r="BQ12" s="430"/>
      <c r="BR12" s="430"/>
      <c r="BS12" s="430"/>
      <c r="BT12" s="430"/>
      <c r="BU12" s="431"/>
      <c r="BV12" s="429">
        <v>61636</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136</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138</v>
      </c>
      <c r="N13" s="521"/>
      <c r="O13" s="521"/>
      <c r="P13" s="521"/>
      <c r="Q13" s="522"/>
      <c r="R13" s="513">
        <v>17211</v>
      </c>
      <c r="S13" s="514"/>
      <c r="T13" s="514"/>
      <c r="U13" s="514"/>
      <c r="V13" s="515"/>
      <c r="W13" s="445" t="s">
        <v>139</v>
      </c>
      <c r="X13" s="446"/>
      <c r="Y13" s="446"/>
      <c r="Z13" s="446"/>
      <c r="AA13" s="446"/>
      <c r="AB13" s="436"/>
      <c r="AC13" s="480">
        <v>1124</v>
      </c>
      <c r="AD13" s="481"/>
      <c r="AE13" s="481"/>
      <c r="AF13" s="481"/>
      <c r="AG13" s="523"/>
      <c r="AH13" s="480">
        <v>1108</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-121178</v>
      </c>
      <c r="BO13" s="430"/>
      <c r="BP13" s="430"/>
      <c r="BQ13" s="430"/>
      <c r="BR13" s="430"/>
      <c r="BS13" s="430"/>
      <c r="BT13" s="430"/>
      <c r="BU13" s="431"/>
      <c r="BV13" s="429">
        <v>702271</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9.6</v>
      </c>
      <c r="CU13" s="427"/>
      <c r="CV13" s="427"/>
      <c r="CW13" s="427"/>
      <c r="CX13" s="427"/>
      <c r="CY13" s="427"/>
      <c r="CZ13" s="427"/>
      <c r="DA13" s="428"/>
      <c r="DB13" s="426">
        <v>9.5</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144</v>
      </c>
      <c r="M14" s="511"/>
      <c r="N14" s="511"/>
      <c r="O14" s="511"/>
      <c r="P14" s="511"/>
      <c r="Q14" s="512"/>
      <c r="R14" s="513">
        <v>17845</v>
      </c>
      <c r="S14" s="514"/>
      <c r="T14" s="514"/>
      <c r="U14" s="514"/>
      <c r="V14" s="515"/>
      <c r="W14" s="419"/>
      <c r="X14" s="420"/>
      <c r="Y14" s="420"/>
      <c r="Z14" s="420"/>
      <c r="AA14" s="420"/>
      <c r="AB14" s="409"/>
      <c r="AC14" s="516">
        <v>12.8</v>
      </c>
      <c r="AD14" s="517"/>
      <c r="AE14" s="517"/>
      <c r="AF14" s="517"/>
      <c r="AG14" s="518"/>
      <c r="AH14" s="516">
        <v>12.1</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v>65.599999999999994</v>
      </c>
      <c r="CU14" s="528"/>
      <c r="CV14" s="528"/>
      <c r="CW14" s="528"/>
      <c r="CX14" s="528"/>
      <c r="CY14" s="528"/>
      <c r="CZ14" s="528"/>
      <c r="DA14" s="529"/>
      <c r="DB14" s="527">
        <v>77.3</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138</v>
      </c>
      <c r="N15" s="521"/>
      <c r="O15" s="521"/>
      <c r="P15" s="521"/>
      <c r="Q15" s="522"/>
      <c r="R15" s="513">
        <v>17709</v>
      </c>
      <c r="S15" s="514"/>
      <c r="T15" s="514"/>
      <c r="U15" s="514"/>
      <c r="V15" s="515"/>
      <c r="W15" s="445" t="s">
        <v>146</v>
      </c>
      <c r="X15" s="446"/>
      <c r="Y15" s="446"/>
      <c r="Z15" s="446"/>
      <c r="AA15" s="446"/>
      <c r="AB15" s="436"/>
      <c r="AC15" s="480">
        <v>2490</v>
      </c>
      <c r="AD15" s="481"/>
      <c r="AE15" s="481"/>
      <c r="AF15" s="481"/>
      <c r="AG15" s="523"/>
      <c r="AH15" s="480">
        <v>2746</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1738447</v>
      </c>
      <c r="BO15" s="393"/>
      <c r="BP15" s="393"/>
      <c r="BQ15" s="393"/>
      <c r="BR15" s="393"/>
      <c r="BS15" s="393"/>
      <c r="BT15" s="393"/>
      <c r="BU15" s="394"/>
      <c r="BV15" s="392">
        <v>1716645</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28.3</v>
      </c>
      <c r="AD16" s="517"/>
      <c r="AE16" s="517"/>
      <c r="AF16" s="517"/>
      <c r="AG16" s="518"/>
      <c r="AH16" s="516">
        <v>29.9</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7457050</v>
      </c>
      <c r="BO16" s="430"/>
      <c r="BP16" s="430"/>
      <c r="BQ16" s="430"/>
      <c r="BR16" s="430"/>
      <c r="BS16" s="430"/>
      <c r="BT16" s="430"/>
      <c r="BU16" s="431"/>
      <c r="BV16" s="429">
        <v>7350634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5200</v>
      </c>
      <c r="AD17" s="481"/>
      <c r="AE17" s="481"/>
      <c r="AF17" s="481"/>
      <c r="AG17" s="523"/>
      <c r="AH17" s="480">
        <v>5325</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2190702</v>
      </c>
      <c r="BO17" s="430"/>
      <c r="BP17" s="430"/>
      <c r="BQ17" s="430"/>
      <c r="BR17" s="430"/>
      <c r="BS17" s="430"/>
      <c r="BT17" s="430"/>
      <c r="BU17" s="431"/>
      <c r="BV17" s="429">
        <v>2163257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156</v>
      </c>
      <c r="C18" s="472"/>
      <c r="D18" s="472"/>
      <c r="E18" s="544"/>
      <c r="F18" s="544"/>
      <c r="G18" s="544"/>
      <c r="H18" s="544"/>
      <c r="I18" s="544"/>
      <c r="J18" s="544"/>
      <c r="K18" s="544"/>
      <c r="L18" s="545">
        <v>368.77</v>
      </c>
      <c r="M18" s="545"/>
      <c r="N18" s="545"/>
      <c r="O18" s="545"/>
      <c r="P18" s="545"/>
      <c r="Q18" s="545"/>
      <c r="R18" s="546"/>
      <c r="S18" s="546"/>
      <c r="T18" s="546"/>
      <c r="U18" s="546"/>
      <c r="V18" s="547"/>
      <c r="W18" s="447"/>
      <c r="X18" s="448"/>
      <c r="Y18" s="448"/>
      <c r="Z18" s="448"/>
      <c r="AA18" s="448"/>
      <c r="AB18" s="439"/>
      <c r="AC18" s="548">
        <v>59</v>
      </c>
      <c r="AD18" s="549"/>
      <c r="AE18" s="549"/>
      <c r="AF18" s="549"/>
      <c r="AG18" s="550"/>
      <c r="AH18" s="548">
        <v>58</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7204176</v>
      </c>
      <c r="BO18" s="430"/>
      <c r="BP18" s="430"/>
      <c r="BQ18" s="430"/>
      <c r="BR18" s="430"/>
      <c r="BS18" s="430"/>
      <c r="BT18" s="430"/>
      <c r="BU18" s="431"/>
      <c r="BV18" s="429">
        <v>7422215</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158</v>
      </c>
      <c r="C19" s="472"/>
      <c r="D19" s="472"/>
      <c r="E19" s="544"/>
      <c r="F19" s="544"/>
      <c r="G19" s="544"/>
      <c r="H19" s="544"/>
      <c r="I19" s="544"/>
      <c r="J19" s="544"/>
      <c r="K19" s="544"/>
      <c r="L19" s="552">
        <v>49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9647046</v>
      </c>
      <c r="BO19" s="430"/>
      <c r="BP19" s="430"/>
      <c r="BQ19" s="430"/>
      <c r="BR19" s="430"/>
      <c r="BS19" s="430"/>
      <c r="BT19" s="430"/>
      <c r="BU19" s="431"/>
      <c r="BV19" s="429">
        <v>10337141</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160</v>
      </c>
      <c r="C20" s="472"/>
      <c r="D20" s="472"/>
      <c r="E20" s="544"/>
      <c r="F20" s="544"/>
      <c r="G20" s="544"/>
      <c r="H20" s="544"/>
      <c r="I20" s="544"/>
      <c r="J20" s="544"/>
      <c r="K20" s="544"/>
      <c r="L20" s="552">
        <v>6228</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19099029</v>
      </c>
      <c r="BO23" s="430"/>
      <c r="BP23" s="430"/>
      <c r="BQ23" s="430"/>
      <c r="BR23" s="430"/>
      <c r="BS23" s="430"/>
      <c r="BT23" s="430"/>
      <c r="BU23" s="431"/>
      <c r="BV23" s="429">
        <v>19292188</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169</v>
      </c>
      <c r="F24" s="459"/>
      <c r="G24" s="459"/>
      <c r="H24" s="459"/>
      <c r="I24" s="459"/>
      <c r="J24" s="459"/>
      <c r="K24" s="460"/>
      <c r="L24" s="480">
        <v>1</v>
      </c>
      <c r="M24" s="481"/>
      <c r="N24" s="481"/>
      <c r="O24" s="481"/>
      <c r="P24" s="523"/>
      <c r="Q24" s="480">
        <v>7520</v>
      </c>
      <c r="R24" s="481"/>
      <c r="S24" s="481"/>
      <c r="T24" s="481"/>
      <c r="U24" s="481"/>
      <c r="V24" s="523"/>
      <c r="W24" s="582"/>
      <c r="X24" s="570"/>
      <c r="Y24" s="571"/>
      <c r="Z24" s="479" t="s">
        <v>170</v>
      </c>
      <c r="AA24" s="459"/>
      <c r="AB24" s="459"/>
      <c r="AC24" s="459"/>
      <c r="AD24" s="459"/>
      <c r="AE24" s="459"/>
      <c r="AF24" s="459"/>
      <c r="AG24" s="460"/>
      <c r="AH24" s="480">
        <v>164</v>
      </c>
      <c r="AI24" s="481"/>
      <c r="AJ24" s="481"/>
      <c r="AK24" s="481"/>
      <c r="AL24" s="523"/>
      <c r="AM24" s="480">
        <v>517748</v>
      </c>
      <c r="AN24" s="481"/>
      <c r="AO24" s="481"/>
      <c r="AP24" s="481"/>
      <c r="AQ24" s="481"/>
      <c r="AR24" s="523"/>
      <c r="AS24" s="480">
        <v>3157</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12881473</v>
      </c>
      <c r="BO24" s="430"/>
      <c r="BP24" s="430"/>
      <c r="BQ24" s="430"/>
      <c r="BR24" s="430"/>
      <c r="BS24" s="430"/>
      <c r="BT24" s="430"/>
      <c r="BU24" s="431"/>
      <c r="BV24" s="429">
        <v>13184091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172</v>
      </c>
      <c r="F25" s="459"/>
      <c r="G25" s="459"/>
      <c r="H25" s="459"/>
      <c r="I25" s="459"/>
      <c r="J25" s="459"/>
      <c r="K25" s="460"/>
      <c r="L25" s="480">
        <v>1</v>
      </c>
      <c r="M25" s="481"/>
      <c r="N25" s="481"/>
      <c r="O25" s="481"/>
      <c r="P25" s="523"/>
      <c r="Q25" s="480">
        <v>6160</v>
      </c>
      <c r="R25" s="481"/>
      <c r="S25" s="481"/>
      <c r="T25" s="481"/>
      <c r="U25" s="481"/>
      <c r="V25" s="523"/>
      <c r="W25" s="582"/>
      <c r="X25" s="570"/>
      <c r="Y25" s="571"/>
      <c r="Z25" s="479" t="s">
        <v>173</v>
      </c>
      <c r="AA25" s="459"/>
      <c r="AB25" s="459"/>
      <c r="AC25" s="459"/>
      <c r="AD25" s="459"/>
      <c r="AE25" s="459"/>
      <c r="AF25" s="459"/>
      <c r="AG25" s="460"/>
      <c r="AH25" s="480" t="s">
        <v>137</v>
      </c>
      <c r="AI25" s="481"/>
      <c r="AJ25" s="481"/>
      <c r="AK25" s="481"/>
      <c r="AL25" s="523"/>
      <c r="AM25" s="480" t="s">
        <v>137</v>
      </c>
      <c r="AN25" s="481"/>
      <c r="AO25" s="481"/>
      <c r="AP25" s="481"/>
      <c r="AQ25" s="481"/>
      <c r="AR25" s="523"/>
      <c r="AS25" s="480" t="s">
        <v>137</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1786531</v>
      </c>
      <c r="BO25" s="393"/>
      <c r="BP25" s="393"/>
      <c r="BQ25" s="393"/>
      <c r="BR25" s="393"/>
      <c r="BS25" s="393"/>
      <c r="BT25" s="393"/>
      <c r="BU25" s="394"/>
      <c r="BV25" s="392">
        <v>1215888</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175</v>
      </c>
      <c r="F26" s="459"/>
      <c r="G26" s="459"/>
      <c r="H26" s="459"/>
      <c r="I26" s="459"/>
      <c r="J26" s="459"/>
      <c r="K26" s="460"/>
      <c r="L26" s="480">
        <v>1</v>
      </c>
      <c r="M26" s="481"/>
      <c r="N26" s="481"/>
      <c r="O26" s="481"/>
      <c r="P26" s="523"/>
      <c r="Q26" s="480">
        <v>5640</v>
      </c>
      <c r="R26" s="481"/>
      <c r="S26" s="481"/>
      <c r="T26" s="481"/>
      <c r="U26" s="481"/>
      <c r="V26" s="523"/>
      <c r="W26" s="582"/>
      <c r="X26" s="570"/>
      <c r="Y26" s="571"/>
      <c r="Z26" s="479" t="s">
        <v>176</v>
      </c>
      <c r="AA26" s="592"/>
      <c r="AB26" s="592"/>
      <c r="AC26" s="592"/>
      <c r="AD26" s="592"/>
      <c r="AE26" s="592"/>
      <c r="AF26" s="592"/>
      <c r="AG26" s="593"/>
      <c r="AH26" s="480">
        <v>7</v>
      </c>
      <c r="AI26" s="481"/>
      <c r="AJ26" s="481"/>
      <c r="AK26" s="481"/>
      <c r="AL26" s="523"/>
      <c r="AM26" s="480">
        <v>20293</v>
      </c>
      <c r="AN26" s="481"/>
      <c r="AO26" s="481"/>
      <c r="AP26" s="481"/>
      <c r="AQ26" s="481"/>
      <c r="AR26" s="523"/>
      <c r="AS26" s="480">
        <v>2899</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137</v>
      </c>
      <c r="BO26" s="430"/>
      <c r="BP26" s="430"/>
      <c r="BQ26" s="430"/>
      <c r="BR26" s="430"/>
      <c r="BS26" s="430"/>
      <c r="BT26" s="430"/>
      <c r="BU26" s="431"/>
      <c r="BV26" s="429" t="s">
        <v>137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178</v>
      </c>
      <c r="F27" s="459"/>
      <c r="G27" s="459"/>
      <c r="H27" s="459"/>
      <c r="I27" s="459"/>
      <c r="J27" s="459"/>
      <c r="K27" s="460"/>
      <c r="L27" s="480">
        <v>1</v>
      </c>
      <c r="M27" s="481"/>
      <c r="N27" s="481"/>
      <c r="O27" s="481"/>
      <c r="P27" s="523"/>
      <c r="Q27" s="480">
        <v>3210</v>
      </c>
      <c r="R27" s="481"/>
      <c r="S27" s="481"/>
      <c r="T27" s="481"/>
      <c r="U27" s="481"/>
      <c r="V27" s="523"/>
      <c r="W27" s="582"/>
      <c r="X27" s="570"/>
      <c r="Y27" s="571"/>
      <c r="Z27" s="479" t="s">
        <v>179</v>
      </c>
      <c r="AA27" s="459"/>
      <c r="AB27" s="459"/>
      <c r="AC27" s="459"/>
      <c r="AD27" s="459"/>
      <c r="AE27" s="459"/>
      <c r="AF27" s="459"/>
      <c r="AG27" s="460"/>
      <c r="AH27" s="480">
        <v>12</v>
      </c>
      <c r="AI27" s="481"/>
      <c r="AJ27" s="481"/>
      <c r="AK27" s="481"/>
      <c r="AL27" s="523"/>
      <c r="AM27" s="480">
        <v>33415</v>
      </c>
      <c r="AN27" s="481"/>
      <c r="AO27" s="481"/>
      <c r="AP27" s="481"/>
      <c r="AQ27" s="481"/>
      <c r="AR27" s="523"/>
      <c r="AS27" s="480">
        <v>2785</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314393</v>
      </c>
      <c r="BO27" s="606"/>
      <c r="BP27" s="606"/>
      <c r="BQ27" s="606"/>
      <c r="BR27" s="606"/>
      <c r="BS27" s="606"/>
      <c r="BT27" s="606"/>
      <c r="BU27" s="607"/>
      <c r="BV27" s="605">
        <v>314371</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181</v>
      </c>
      <c r="F28" s="459"/>
      <c r="G28" s="459"/>
      <c r="H28" s="459"/>
      <c r="I28" s="459"/>
      <c r="J28" s="459"/>
      <c r="K28" s="460"/>
      <c r="L28" s="480">
        <v>1</v>
      </c>
      <c r="M28" s="481"/>
      <c r="N28" s="481"/>
      <c r="O28" s="481"/>
      <c r="P28" s="523"/>
      <c r="Q28" s="480">
        <v>2370</v>
      </c>
      <c r="R28" s="481"/>
      <c r="S28" s="481"/>
      <c r="T28" s="481"/>
      <c r="U28" s="481"/>
      <c r="V28" s="523"/>
      <c r="W28" s="582"/>
      <c r="X28" s="570"/>
      <c r="Y28" s="571"/>
      <c r="Z28" s="479" t="s">
        <v>182</v>
      </c>
      <c r="AA28" s="459"/>
      <c r="AB28" s="459"/>
      <c r="AC28" s="459"/>
      <c r="AD28" s="459"/>
      <c r="AE28" s="459"/>
      <c r="AF28" s="459"/>
      <c r="AG28" s="460"/>
      <c r="AH28" s="480" t="s">
        <v>137</v>
      </c>
      <c r="AI28" s="481"/>
      <c r="AJ28" s="481"/>
      <c r="AK28" s="481"/>
      <c r="AL28" s="523"/>
      <c r="AM28" s="480" t="s">
        <v>137</v>
      </c>
      <c r="AN28" s="481"/>
      <c r="AO28" s="481"/>
      <c r="AP28" s="481"/>
      <c r="AQ28" s="481"/>
      <c r="AR28" s="523"/>
      <c r="AS28" s="480" t="s">
        <v>137</v>
      </c>
      <c r="AT28" s="481"/>
      <c r="AU28" s="481"/>
      <c r="AV28" s="481"/>
      <c r="AW28" s="481"/>
      <c r="AX28" s="482"/>
      <c r="AY28" s="608" t="s">
        <v>183</v>
      </c>
      <c r="AZ28" s="609"/>
      <c r="BA28" s="609"/>
      <c r="BB28" s="610"/>
      <c r="BC28" s="389" t="s">
        <v>47</v>
      </c>
      <c r="BD28" s="390"/>
      <c r="BE28" s="390"/>
      <c r="BF28" s="390"/>
      <c r="BG28" s="390"/>
      <c r="BH28" s="390"/>
      <c r="BI28" s="390"/>
      <c r="BJ28" s="390"/>
      <c r="BK28" s="390"/>
      <c r="BL28" s="390"/>
      <c r="BM28" s="391"/>
      <c r="BN28" s="392">
        <v>3798525</v>
      </c>
      <c r="BO28" s="393"/>
      <c r="BP28" s="393"/>
      <c r="BQ28" s="393"/>
      <c r="BR28" s="393"/>
      <c r="BS28" s="393"/>
      <c r="BT28" s="393"/>
      <c r="BU28" s="394"/>
      <c r="BV28" s="392">
        <v>3677454</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184</v>
      </c>
      <c r="F29" s="459"/>
      <c r="G29" s="459"/>
      <c r="H29" s="459"/>
      <c r="I29" s="459"/>
      <c r="J29" s="459"/>
      <c r="K29" s="460"/>
      <c r="L29" s="480">
        <v>14</v>
      </c>
      <c r="M29" s="481"/>
      <c r="N29" s="481"/>
      <c r="O29" s="481"/>
      <c r="P29" s="523"/>
      <c r="Q29" s="480">
        <v>2140</v>
      </c>
      <c r="R29" s="481"/>
      <c r="S29" s="481"/>
      <c r="T29" s="481"/>
      <c r="U29" s="481"/>
      <c r="V29" s="523"/>
      <c r="W29" s="583"/>
      <c r="X29" s="584"/>
      <c r="Y29" s="585"/>
      <c r="Z29" s="479" t="s">
        <v>185</v>
      </c>
      <c r="AA29" s="459"/>
      <c r="AB29" s="459"/>
      <c r="AC29" s="459"/>
      <c r="AD29" s="459"/>
      <c r="AE29" s="459"/>
      <c r="AF29" s="459"/>
      <c r="AG29" s="460"/>
      <c r="AH29" s="480">
        <v>176</v>
      </c>
      <c r="AI29" s="481"/>
      <c r="AJ29" s="481"/>
      <c r="AK29" s="481"/>
      <c r="AL29" s="523"/>
      <c r="AM29" s="480">
        <v>551163</v>
      </c>
      <c r="AN29" s="481"/>
      <c r="AO29" s="481"/>
      <c r="AP29" s="481"/>
      <c r="AQ29" s="481"/>
      <c r="AR29" s="523"/>
      <c r="AS29" s="480">
        <v>3132</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410090</v>
      </c>
      <c r="BO29" s="430"/>
      <c r="BP29" s="430"/>
      <c r="BQ29" s="430"/>
      <c r="BR29" s="430"/>
      <c r="BS29" s="430"/>
      <c r="BT29" s="430"/>
      <c r="BU29" s="431"/>
      <c r="BV29" s="429">
        <v>398954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94.3</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2510976</v>
      </c>
      <c r="BO30" s="606"/>
      <c r="BP30" s="606"/>
      <c r="BQ30" s="606"/>
      <c r="BR30" s="606"/>
      <c r="BS30" s="606"/>
      <c r="BT30" s="606"/>
      <c r="BU30" s="607"/>
      <c r="BV30" s="605">
        <v>2185806</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194</v>
      </c>
      <c r="V33" s="453"/>
      <c r="W33" s="418" t="s">
        <v>195</v>
      </c>
      <c r="X33" s="418"/>
      <c r="Y33" s="418"/>
      <c r="Z33" s="418"/>
      <c r="AA33" s="418"/>
      <c r="AB33" s="418"/>
      <c r="AC33" s="418"/>
      <c r="AD33" s="418"/>
      <c r="AE33" s="418"/>
      <c r="AF33" s="418"/>
      <c r="AG33" s="418"/>
      <c r="AH33" s="418"/>
      <c r="AI33" s="418"/>
      <c r="AJ33" s="418"/>
      <c r="AK33" s="418"/>
      <c r="AL33" s="216"/>
      <c r="AM33" s="453" t="s">
        <v>194</v>
      </c>
      <c r="AN33" s="453"/>
      <c r="AO33" s="418" t="s">
        <v>195</v>
      </c>
      <c r="AP33" s="418"/>
      <c r="AQ33" s="418"/>
      <c r="AR33" s="418"/>
      <c r="AS33" s="418"/>
      <c r="AT33" s="418"/>
      <c r="AU33" s="418"/>
      <c r="AV33" s="418"/>
      <c r="AW33" s="418"/>
      <c r="AX33" s="418"/>
      <c r="AY33" s="418"/>
      <c r="AZ33" s="418"/>
      <c r="BA33" s="418"/>
      <c r="BB33" s="418"/>
      <c r="BC33" s="418"/>
      <c r="BD33" s="217"/>
      <c r="BE33" s="418" t="s">
        <v>196</v>
      </c>
      <c r="BF33" s="418"/>
      <c r="BG33" s="418" t="s">
        <v>197</v>
      </c>
      <c r="BH33" s="418"/>
      <c r="BI33" s="418"/>
      <c r="BJ33" s="418"/>
      <c r="BK33" s="418"/>
      <c r="BL33" s="418"/>
      <c r="BM33" s="418"/>
      <c r="BN33" s="418"/>
      <c r="BO33" s="418"/>
      <c r="BP33" s="418"/>
      <c r="BQ33" s="418"/>
      <c r="BR33" s="418"/>
      <c r="BS33" s="418"/>
      <c r="BT33" s="418"/>
      <c r="BU33" s="418"/>
      <c r="BV33" s="217"/>
      <c r="BW33" s="453" t="s">
        <v>196</v>
      </c>
      <c r="BX33" s="453"/>
      <c r="BY33" s="418" t="s">
        <v>198</v>
      </c>
      <c r="BZ33" s="418"/>
      <c r="CA33" s="418"/>
      <c r="CB33" s="418"/>
      <c r="CC33" s="418"/>
      <c r="CD33" s="418"/>
      <c r="CE33" s="418"/>
      <c r="CF33" s="418"/>
      <c r="CG33" s="418"/>
      <c r="CH33" s="418"/>
      <c r="CI33" s="418"/>
      <c r="CJ33" s="418"/>
      <c r="CK33" s="418"/>
      <c r="CL33" s="418"/>
      <c r="CM33" s="418"/>
      <c r="CN33" s="216"/>
      <c r="CO33" s="453" t="s">
        <v>194</v>
      </c>
      <c r="CP33" s="453"/>
      <c r="CQ33" s="418" t="s">
        <v>199</v>
      </c>
      <c r="CR33" s="418"/>
      <c r="CS33" s="418"/>
      <c r="CT33" s="418"/>
      <c r="CU33" s="418"/>
      <c r="CV33" s="418"/>
      <c r="CW33" s="418"/>
      <c r="CX33" s="418"/>
      <c r="CY33" s="418"/>
      <c r="CZ33" s="418"/>
      <c r="DA33" s="418"/>
      <c r="DB33" s="418"/>
      <c r="DC33" s="418"/>
      <c r="DD33" s="418"/>
      <c r="DE33" s="418"/>
      <c r="DF33" s="216"/>
      <c r="DG33" s="617" t="s">
        <v>200</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IF('各会計、関係団体の財政状況及び健全化判断比率'!B31="","",'各会計、関係団体の財政状況及び健全化判断比率'!B31)</f>
        <v>公立香住病院事業企業会計</v>
      </c>
      <c r="AP34" s="619"/>
      <c r="AQ34" s="619"/>
      <c r="AR34" s="619"/>
      <c r="AS34" s="619"/>
      <c r="AT34" s="619"/>
      <c r="AU34" s="619"/>
      <c r="AV34" s="619"/>
      <c r="AW34" s="619"/>
      <c r="AX34" s="619"/>
      <c r="AY34" s="619"/>
      <c r="AZ34" s="619"/>
      <c r="BA34" s="619"/>
      <c r="BB34" s="619"/>
      <c r="BC34" s="619"/>
      <c r="BD34" s="214"/>
      <c r="BE34" s="618">
        <f>IF(BG34="","",MAX(C34:D43,U34:V43,AM34:AN43)+1)</f>
        <v>9</v>
      </c>
      <c r="BF34" s="618"/>
      <c r="BG34" s="619" t="str">
        <f>IF('各会計、関係団体の財政状況及び健全化判断比率'!B34="","",'各会計、関係団体の財政状況及び健全化判断比率'!B34)</f>
        <v>町立地方卸売市場事業特別会計</v>
      </c>
      <c r="BH34" s="619"/>
      <c r="BI34" s="619"/>
      <c r="BJ34" s="619"/>
      <c r="BK34" s="619"/>
      <c r="BL34" s="619"/>
      <c r="BM34" s="619"/>
      <c r="BN34" s="619"/>
      <c r="BO34" s="619"/>
      <c r="BP34" s="619"/>
      <c r="BQ34" s="619"/>
      <c r="BR34" s="619"/>
      <c r="BS34" s="619"/>
      <c r="BT34" s="619"/>
      <c r="BU34" s="619"/>
      <c r="BV34" s="214"/>
      <c r="BW34" s="618">
        <f>IF(BY34="","",MAX(C34:D43,U34:V43,AM34:AN43,BE34:BF43)+1)</f>
        <v>11</v>
      </c>
      <c r="BX34" s="618"/>
      <c r="BY34" s="619" t="str">
        <f>IF('各会計、関係団体の財政状況及び健全化判断比率'!B68="","",'各会計、関係団体の財政状況及び健全化判断比率'!B68)</f>
        <v>公立八鹿病院組合</v>
      </c>
      <c r="BZ34" s="619"/>
      <c r="CA34" s="619"/>
      <c r="CB34" s="619"/>
      <c r="CC34" s="619"/>
      <c r="CD34" s="619"/>
      <c r="CE34" s="619"/>
      <c r="CF34" s="619"/>
      <c r="CG34" s="619"/>
      <c r="CH34" s="619"/>
      <c r="CI34" s="619"/>
      <c r="CJ34" s="619"/>
      <c r="CK34" s="619"/>
      <c r="CL34" s="619"/>
      <c r="CM34" s="619"/>
      <c r="CN34" s="214"/>
      <c r="CO34" s="618">
        <f>IF(CQ34="","",MAX(C34:D43,U34:V43,AM34:AN43,BE34:BF43,BW34:BX43)+1)</f>
        <v>21</v>
      </c>
      <c r="CP34" s="618"/>
      <c r="CQ34" s="619" t="str">
        <f>IF('各会計、関係団体の財政状況及び健全化判断比率'!BS7="","",'各会計、関係団体の財政状況及び健全化判断比率'!BS7)</f>
        <v>㈱香住観光公社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矢田川憩いの村事業特別会計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後期高齢者医療保険事業特別会計</v>
      </c>
      <c r="X35" s="619"/>
      <c r="Y35" s="619"/>
      <c r="Z35" s="619"/>
      <c r="AA35" s="619"/>
      <c r="AB35" s="619"/>
      <c r="AC35" s="619"/>
      <c r="AD35" s="619"/>
      <c r="AE35" s="619"/>
      <c r="AF35" s="619"/>
      <c r="AG35" s="619"/>
      <c r="AH35" s="619"/>
      <c r="AI35" s="619"/>
      <c r="AJ35" s="619"/>
      <c r="AK35" s="619"/>
      <c r="AL35" s="214"/>
      <c r="AM35" s="618">
        <f t="shared" ref="AM35:AM43" si="0">IF(AO35="","",AM34+1)</f>
        <v>7</v>
      </c>
      <c r="AN35" s="618"/>
      <c r="AO35" s="619" t="str">
        <f>IF('各会計、関係団体の財政状況及び健全化判断比率'!B32="","",'各会計、関係団体の財政状況及び健全化判断比率'!B32)</f>
        <v>水道事業企業会計</v>
      </c>
      <c r="AP35" s="619"/>
      <c r="AQ35" s="619"/>
      <c r="AR35" s="619"/>
      <c r="AS35" s="619"/>
      <c r="AT35" s="619"/>
      <c r="AU35" s="619"/>
      <c r="AV35" s="619"/>
      <c r="AW35" s="619"/>
      <c r="AX35" s="619"/>
      <c r="AY35" s="619"/>
      <c r="AZ35" s="619"/>
      <c r="BA35" s="619"/>
      <c r="BB35" s="619"/>
      <c r="BC35" s="619"/>
      <c r="BD35" s="214"/>
      <c r="BE35" s="618">
        <f t="shared" ref="BE35:BE43" si="1">IF(BG35="","",BE34+1)</f>
        <v>10</v>
      </c>
      <c r="BF35" s="618"/>
      <c r="BG35" s="619" t="str">
        <f>IF('各会計、関係団体の財政状況及び健全化判断比率'!B35="","",'各会計、関係団体の財政状況及び健全化判断比率'!B35)</f>
        <v>国民宿舎事業特別会計</v>
      </c>
      <c r="BH35" s="619"/>
      <c r="BI35" s="619"/>
      <c r="BJ35" s="619"/>
      <c r="BK35" s="619"/>
      <c r="BL35" s="619"/>
      <c r="BM35" s="619"/>
      <c r="BN35" s="619"/>
      <c r="BO35" s="619"/>
      <c r="BP35" s="619"/>
      <c r="BQ35" s="619"/>
      <c r="BR35" s="619"/>
      <c r="BS35" s="619"/>
      <c r="BT35" s="619"/>
      <c r="BU35" s="619"/>
      <c r="BV35" s="214"/>
      <c r="BW35" s="618">
        <f t="shared" ref="BW35:BW43" si="2">IF(BY35="","",BW34+1)</f>
        <v>12</v>
      </c>
      <c r="BX35" s="618"/>
      <c r="BY35" s="619" t="str">
        <f>IF('各会計、関係団体の財政状況及び健全化判断比率'!B69="","",'各会計、関係団体の財政状況及び健全化判断比率'!B69)</f>
        <v>北但行政事務組合</v>
      </c>
      <c r="BZ35" s="619"/>
      <c r="CA35" s="619"/>
      <c r="CB35" s="619"/>
      <c r="CC35" s="619"/>
      <c r="CD35" s="619"/>
      <c r="CE35" s="619"/>
      <c r="CF35" s="619"/>
      <c r="CG35" s="619"/>
      <c r="CH35" s="619"/>
      <c r="CI35" s="619"/>
      <c r="CJ35" s="619"/>
      <c r="CK35" s="619"/>
      <c r="CL35" s="619"/>
      <c r="CM35" s="619"/>
      <c r="CN35" s="214"/>
      <c r="CO35" s="618">
        <f t="shared" ref="CO35:CO43" si="3">IF(CQ35="","",CO34+1)</f>
        <v>22</v>
      </c>
      <c r="CP35" s="618"/>
      <c r="CQ35" s="619" t="str">
        <f>IF('各会計、関係団体の財政状況及び健全化判断比率'!BS8="","",'各会計、関係団体の財政状況及び健全化判断比率'!BS8)</f>
        <v>矢田川開発㈱</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介護保険事業特別会計</v>
      </c>
      <c r="X36" s="619"/>
      <c r="Y36" s="619"/>
      <c r="Z36" s="619"/>
      <c r="AA36" s="619"/>
      <c r="AB36" s="619"/>
      <c r="AC36" s="619"/>
      <c r="AD36" s="619"/>
      <c r="AE36" s="619"/>
      <c r="AF36" s="619"/>
      <c r="AG36" s="619"/>
      <c r="AH36" s="619"/>
      <c r="AI36" s="619"/>
      <c r="AJ36" s="619"/>
      <c r="AK36" s="619"/>
      <c r="AL36" s="214"/>
      <c r="AM36" s="618">
        <f t="shared" si="0"/>
        <v>8</v>
      </c>
      <c r="AN36" s="618"/>
      <c r="AO36" s="619" t="str">
        <f>IF('各会計、関係団体の財政状況及び健全化判断比率'!B33="","",'各会計、関係団体の財政状況及び健全化判断比率'!B33)</f>
        <v>下水道事業企業会計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13</v>
      </c>
      <c r="BX36" s="618"/>
      <c r="BY36" s="619" t="str">
        <f>IF('各会計、関係団体の財政状況及び健全化判断比率'!B70="","",'各会計、関係団体の財政状況及び健全化判断比率'!B70)</f>
        <v>美方郡広域事務組合（一般会計）</v>
      </c>
      <c r="BZ36" s="619"/>
      <c r="CA36" s="619"/>
      <c r="CB36" s="619"/>
      <c r="CC36" s="619"/>
      <c r="CD36" s="619"/>
      <c r="CE36" s="619"/>
      <c r="CF36" s="619"/>
      <c r="CG36" s="619"/>
      <c r="CH36" s="619"/>
      <c r="CI36" s="619"/>
      <c r="CJ36" s="619"/>
      <c r="CK36" s="619"/>
      <c r="CL36" s="619"/>
      <c r="CM36" s="619"/>
      <c r="CN36" s="214"/>
      <c r="CO36" s="618">
        <f t="shared" si="3"/>
        <v>23</v>
      </c>
      <c r="CP36" s="618"/>
      <c r="CQ36" s="619" t="str">
        <f>IF('各会計、関係団体の財政状況及び健全化判断比率'!BS9="","",'各会計、関係団体の財政状況及び健全化判断比率'!BS9)</f>
        <v>㈱むらおか振興公社</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14</v>
      </c>
      <c r="BX37" s="618"/>
      <c r="BY37" s="619" t="str">
        <f>IF('各会計、関係団体の財政状況及び健全化判断比率'!B71="","",'各会計、関係団体の財政状況及び健全化判断比率'!B71)</f>
        <v>美方郡広域事務組合（農業共済）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15</v>
      </c>
      <c r="BX38" s="618"/>
      <c r="BY38" s="619" t="str">
        <f>IF('各会計、関係団体の財政状況及び健全化判断比率'!B72="","",'各会計、関係団体の財政状況及び健全化判断比率'!B72)</f>
        <v>但馬広域行政事務組合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16</v>
      </c>
      <c r="BX39" s="618"/>
      <c r="BY39" s="619" t="str">
        <f>IF('各会計、関係団体の財政状況及び健全化判断比率'!B73="","",'各会計、関係団体の財政状況及び健全化判断比率'!B73)</f>
        <v>兵庫県市町村職員退職手当組合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17</v>
      </c>
      <c r="BX40" s="618"/>
      <c r="BY40" s="619" t="str">
        <f>IF('各会計、関係団体の財政状況及び健全化判断比率'!B74="","",'各会計、関係団体の財政状況及び健全化判断比率'!B74)</f>
        <v>兵庫県市町交通災害共済組合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18</v>
      </c>
      <c r="BX41" s="618"/>
      <c r="BY41" s="619" t="str">
        <f>IF('各会計、関係団体の財政状況及び健全化判断比率'!B75="","",'各会計、関係団体の財政状況及び健全化判断比率'!B75)</f>
        <v>兵庫県町議会議員公務災害補償組合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19</v>
      </c>
      <c r="BX42" s="618"/>
      <c r="BY42" s="619" t="str">
        <f>IF('各会計、関係団体の財政状況及び健全化判断比率'!B76="","",'各会計、関係団体の財政状況及び健全化判断比率'!B76)</f>
        <v>兵庫県後期高齢者医療広域連合（一般会計）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20</v>
      </c>
      <c r="BX43" s="618"/>
      <c r="BY43" s="619" t="str">
        <f>IF('各会計、関係団体の財政状況及び健全化判断比率'!B77="","",'各会計、関係団体の財政状況及び健全化判断比率'!B77)</f>
        <v>兵庫県後期高齢者医療広域連合（特別会計）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WF6M4Ptk6hDDqThjAA9V/114C6VcSSbhG073gP1A1ylRki605twFMHxkvlH/flfsRg/0qXkQQxI7Sq5hBLjazA==" saltValue="3SfyVOGBlhTVITu/vk5Mv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10" t="s">
        <v>568</v>
      </c>
      <c r="D34" s="1210"/>
      <c r="E34" s="1211"/>
      <c r="F34" s="32">
        <v>4.08</v>
      </c>
      <c r="G34" s="33">
        <v>4.16</v>
      </c>
      <c r="H34" s="33">
        <v>3.68</v>
      </c>
      <c r="I34" s="33">
        <v>4.9000000000000004</v>
      </c>
      <c r="J34" s="34">
        <v>4.25</v>
      </c>
      <c r="K34" s="22"/>
      <c r="L34" s="22"/>
      <c r="M34" s="22"/>
      <c r="N34" s="22"/>
      <c r="O34" s="22"/>
      <c r="P34" s="22"/>
    </row>
    <row r="35" spans="1:16" ht="39" customHeight="1">
      <c r="A35" s="22"/>
      <c r="B35" s="35"/>
      <c r="C35" s="1204" t="s">
        <v>569</v>
      </c>
      <c r="D35" s="1205"/>
      <c r="E35" s="1206"/>
      <c r="F35" s="36">
        <v>3.86</v>
      </c>
      <c r="G35" s="37">
        <v>3.62</v>
      </c>
      <c r="H35" s="37">
        <v>3.13</v>
      </c>
      <c r="I35" s="37">
        <v>2.14</v>
      </c>
      <c r="J35" s="38">
        <v>2.09</v>
      </c>
      <c r="K35" s="22"/>
      <c r="L35" s="22"/>
      <c r="M35" s="22"/>
      <c r="N35" s="22"/>
      <c r="O35" s="22"/>
      <c r="P35" s="22"/>
    </row>
    <row r="36" spans="1:16" ht="39" customHeight="1">
      <c r="A36" s="22"/>
      <c r="B36" s="35"/>
      <c r="C36" s="1204" t="s">
        <v>570</v>
      </c>
      <c r="D36" s="1205"/>
      <c r="E36" s="1206"/>
      <c r="F36" s="36">
        <v>0.65</v>
      </c>
      <c r="G36" s="37">
        <v>0.74</v>
      </c>
      <c r="H36" s="37">
        <v>0.75</v>
      </c>
      <c r="I36" s="37">
        <v>0.78</v>
      </c>
      <c r="J36" s="38">
        <v>0.89</v>
      </c>
      <c r="K36" s="22"/>
      <c r="L36" s="22"/>
      <c r="M36" s="22"/>
      <c r="N36" s="22"/>
      <c r="O36" s="22"/>
      <c r="P36" s="22"/>
    </row>
    <row r="37" spans="1:16" ht="39" customHeight="1">
      <c r="A37" s="22"/>
      <c r="B37" s="35"/>
      <c r="C37" s="1204" t="s">
        <v>571</v>
      </c>
      <c r="D37" s="1205"/>
      <c r="E37" s="1206"/>
      <c r="F37" s="36">
        <v>0.65</v>
      </c>
      <c r="G37" s="37">
        <v>0.62</v>
      </c>
      <c r="H37" s="37">
        <v>0.57999999999999996</v>
      </c>
      <c r="I37" s="37">
        <v>0.25</v>
      </c>
      <c r="J37" s="38">
        <v>0.78</v>
      </c>
      <c r="K37" s="22"/>
      <c r="L37" s="22"/>
      <c r="M37" s="22"/>
      <c r="N37" s="22"/>
      <c r="O37" s="22"/>
      <c r="P37" s="22"/>
    </row>
    <row r="38" spans="1:16" ht="39" customHeight="1">
      <c r="A38" s="22"/>
      <c r="B38" s="35"/>
      <c r="C38" s="1204" t="s">
        <v>572</v>
      </c>
      <c r="D38" s="1205"/>
      <c r="E38" s="1206"/>
      <c r="F38" s="36">
        <v>0.28000000000000003</v>
      </c>
      <c r="G38" s="37">
        <v>0.17</v>
      </c>
      <c r="H38" s="37">
        <v>0</v>
      </c>
      <c r="I38" s="37">
        <v>0.34</v>
      </c>
      <c r="J38" s="38">
        <v>0.7</v>
      </c>
      <c r="K38" s="22"/>
      <c r="L38" s="22"/>
      <c r="M38" s="22"/>
      <c r="N38" s="22"/>
      <c r="O38" s="22"/>
      <c r="P38" s="22"/>
    </row>
    <row r="39" spans="1:16" ht="39" customHeight="1">
      <c r="A39" s="22"/>
      <c r="B39" s="35"/>
      <c r="C39" s="1204" t="s">
        <v>573</v>
      </c>
      <c r="D39" s="1205"/>
      <c r="E39" s="1206"/>
      <c r="F39" s="36">
        <v>0.1</v>
      </c>
      <c r="G39" s="37">
        <v>0.16</v>
      </c>
      <c r="H39" s="37">
        <v>7.0000000000000007E-2</v>
      </c>
      <c r="I39" s="37">
        <v>0.79</v>
      </c>
      <c r="J39" s="38">
        <v>0.17</v>
      </c>
      <c r="K39" s="22"/>
      <c r="L39" s="22"/>
      <c r="M39" s="22"/>
      <c r="N39" s="22"/>
      <c r="O39" s="22"/>
      <c r="P39" s="22"/>
    </row>
    <row r="40" spans="1:16" ht="39" customHeight="1">
      <c r="A40" s="22"/>
      <c r="B40" s="35"/>
      <c r="C40" s="1204" t="s">
        <v>574</v>
      </c>
      <c r="D40" s="1205"/>
      <c r="E40" s="1206"/>
      <c r="F40" s="36">
        <v>0</v>
      </c>
      <c r="G40" s="37">
        <v>0.01</v>
      </c>
      <c r="H40" s="37">
        <v>0.02</v>
      </c>
      <c r="I40" s="37">
        <v>0.06</v>
      </c>
      <c r="J40" s="38">
        <v>0</v>
      </c>
      <c r="K40" s="22"/>
      <c r="L40" s="22"/>
      <c r="M40" s="22"/>
      <c r="N40" s="22"/>
      <c r="O40" s="22"/>
      <c r="P40" s="22"/>
    </row>
    <row r="41" spans="1:16" ht="39" customHeight="1">
      <c r="A41" s="22"/>
      <c r="B41" s="35"/>
      <c r="C41" s="1204" t="s">
        <v>575</v>
      </c>
      <c r="D41" s="1205"/>
      <c r="E41" s="1206"/>
      <c r="F41" s="36">
        <v>0</v>
      </c>
      <c r="G41" s="37">
        <v>0</v>
      </c>
      <c r="H41" s="37">
        <v>0</v>
      </c>
      <c r="I41" s="37">
        <v>0</v>
      </c>
      <c r="J41" s="38">
        <v>0</v>
      </c>
      <c r="K41" s="22"/>
      <c r="L41" s="22"/>
      <c r="M41" s="22"/>
      <c r="N41" s="22"/>
      <c r="O41" s="22"/>
      <c r="P41" s="22"/>
    </row>
    <row r="42" spans="1:16" ht="39" customHeight="1">
      <c r="A42" s="22"/>
      <c r="B42" s="39"/>
      <c r="C42" s="1204" t="s">
        <v>576</v>
      </c>
      <c r="D42" s="1205"/>
      <c r="E42" s="1206"/>
      <c r="F42" s="36" t="s">
        <v>520</v>
      </c>
      <c r="G42" s="37" t="s">
        <v>520</v>
      </c>
      <c r="H42" s="37" t="s">
        <v>520</v>
      </c>
      <c r="I42" s="37" t="s">
        <v>520</v>
      </c>
      <c r="J42" s="38" t="s">
        <v>520</v>
      </c>
      <c r="K42" s="22"/>
      <c r="L42" s="22"/>
      <c r="M42" s="22"/>
      <c r="N42" s="22"/>
      <c r="O42" s="22"/>
      <c r="P42" s="22"/>
    </row>
    <row r="43" spans="1:16" ht="39" customHeight="1" thickBot="1">
      <c r="A43" s="22"/>
      <c r="B43" s="40"/>
      <c r="C43" s="1207" t="s">
        <v>577</v>
      </c>
      <c r="D43" s="1208"/>
      <c r="E43" s="1209"/>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xKBrGUGyhcUcPM1yNjFUYRVXZlRlO7h/8S0Z7EEg14K78H7riERBQd1PE+88A4DVO5KDRONXZwqFWfJkFJc8Hg==" saltValue="DxrMhUAsLan+gdlelhLD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12" t="s">
        <v>10</v>
      </c>
      <c r="C45" s="1213"/>
      <c r="D45" s="58"/>
      <c r="E45" s="1218" t="s">
        <v>11</v>
      </c>
      <c r="F45" s="1218"/>
      <c r="G45" s="1218"/>
      <c r="H45" s="1218"/>
      <c r="I45" s="1218"/>
      <c r="J45" s="1219"/>
      <c r="K45" s="59">
        <v>1801</v>
      </c>
      <c r="L45" s="60">
        <v>1747</v>
      </c>
      <c r="M45" s="60">
        <v>1928</v>
      </c>
      <c r="N45" s="60">
        <v>2048</v>
      </c>
      <c r="O45" s="61">
        <v>1934</v>
      </c>
      <c r="P45" s="48"/>
      <c r="Q45" s="48"/>
      <c r="R45" s="48"/>
      <c r="S45" s="48"/>
      <c r="T45" s="48"/>
      <c r="U45" s="48"/>
    </row>
    <row r="46" spans="1:21" ht="30.75" customHeight="1">
      <c r="A46" s="48"/>
      <c r="B46" s="1214"/>
      <c r="C46" s="1215"/>
      <c r="D46" s="62"/>
      <c r="E46" s="1220" t="s">
        <v>12</v>
      </c>
      <c r="F46" s="1220"/>
      <c r="G46" s="1220"/>
      <c r="H46" s="1220"/>
      <c r="I46" s="1220"/>
      <c r="J46" s="1221"/>
      <c r="K46" s="63" t="s">
        <v>520</v>
      </c>
      <c r="L46" s="64" t="s">
        <v>520</v>
      </c>
      <c r="M46" s="64" t="s">
        <v>520</v>
      </c>
      <c r="N46" s="64" t="s">
        <v>520</v>
      </c>
      <c r="O46" s="65" t="s">
        <v>520</v>
      </c>
      <c r="P46" s="48"/>
      <c r="Q46" s="48"/>
      <c r="R46" s="48"/>
      <c r="S46" s="48"/>
      <c r="T46" s="48"/>
      <c r="U46" s="48"/>
    </row>
    <row r="47" spans="1:21" ht="30.75" customHeight="1">
      <c r="A47" s="48"/>
      <c r="B47" s="1214"/>
      <c r="C47" s="1215"/>
      <c r="D47" s="62"/>
      <c r="E47" s="1220" t="s">
        <v>13</v>
      </c>
      <c r="F47" s="1220"/>
      <c r="G47" s="1220"/>
      <c r="H47" s="1220"/>
      <c r="I47" s="1220"/>
      <c r="J47" s="1221"/>
      <c r="K47" s="63">
        <v>3</v>
      </c>
      <c r="L47" s="64">
        <v>27</v>
      </c>
      <c r="M47" s="64">
        <v>23</v>
      </c>
      <c r="N47" s="64">
        <v>23</v>
      </c>
      <c r="O47" s="65">
        <v>23</v>
      </c>
      <c r="P47" s="48"/>
      <c r="Q47" s="48"/>
      <c r="R47" s="48"/>
      <c r="S47" s="48"/>
      <c r="T47" s="48"/>
      <c r="U47" s="48"/>
    </row>
    <row r="48" spans="1:21" ht="30.75" customHeight="1">
      <c r="A48" s="48"/>
      <c r="B48" s="1214"/>
      <c r="C48" s="1215"/>
      <c r="D48" s="62"/>
      <c r="E48" s="1220" t="s">
        <v>14</v>
      </c>
      <c r="F48" s="1220"/>
      <c r="G48" s="1220"/>
      <c r="H48" s="1220"/>
      <c r="I48" s="1220"/>
      <c r="J48" s="1221"/>
      <c r="K48" s="63">
        <v>887</v>
      </c>
      <c r="L48" s="64">
        <v>821</v>
      </c>
      <c r="M48" s="64">
        <v>787</v>
      </c>
      <c r="N48" s="64">
        <v>779</v>
      </c>
      <c r="O48" s="65">
        <v>741</v>
      </c>
      <c r="P48" s="48"/>
      <c r="Q48" s="48"/>
      <c r="R48" s="48"/>
      <c r="S48" s="48"/>
      <c r="T48" s="48"/>
      <c r="U48" s="48"/>
    </row>
    <row r="49" spans="1:21" ht="30.75" customHeight="1">
      <c r="A49" s="48"/>
      <c r="B49" s="1214"/>
      <c r="C49" s="1215"/>
      <c r="D49" s="62"/>
      <c r="E49" s="1220" t="s">
        <v>15</v>
      </c>
      <c r="F49" s="1220"/>
      <c r="G49" s="1220"/>
      <c r="H49" s="1220"/>
      <c r="I49" s="1220"/>
      <c r="J49" s="1221"/>
      <c r="K49" s="63">
        <v>15</v>
      </c>
      <c r="L49" s="64">
        <v>16</v>
      </c>
      <c r="M49" s="64">
        <v>16</v>
      </c>
      <c r="N49" s="64">
        <v>23</v>
      </c>
      <c r="O49" s="65">
        <v>27</v>
      </c>
      <c r="P49" s="48"/>
      <c r="Q49" s="48"/>
      <c r="R49" s="48"/>
      <c r="S49" s="48"/>
      <c r="T49" s="48"/>
      <c r="U49" s="48"/>
    </row>
    <row r="50" spans="1:21" ht="30.75" customHeight="1">
      <c r="A50" s="48"/>
      <c r="B50" s="1214"/>
      <c r="C50" s="1215"/>
      <c r="D50" s="62"/>
      <c r="E50" s="1220" t="s">
        <v>16</v>
      </c>
      <c r="F50" s="1220"/>
      <c r="G50" s="1220"/>
      <c r="H50" s="1220"/>
      <c r="I50" s="1220"/>
      <c r="J50" s="1221"/>
      <c r="K50" s="63">
        <v>13</v>
      </c>
      <c r="L50" s="64">
        <v>1</v>
      </c>
      <c r="M50" s="64">
        <v>1</v>
      </c>
      <c r="N50" s="64">
        <v>1</v>
      </c>
      <c r="O50" s="65">
        <v>1</v>
      </c>
      <c r="P50" s="48"/>
      <c r="Q50" s="48"/>
      <c r="R50" s="48"/>
      <c r="S50" s="48"/>
      <c r="T50" s="48"/>
      <c r="U50" s="48"/>
    </row>
    <row r="51" spans="1:21" ht="30.75" customHeight="1">
      <c r="A51" s="48"/>
      <c r="B51" s="1216"/>
      <c r="C51" s="1217"/>
      <c r="D51" s="66"/>
      <c r="E51" s="1220" t="s">
        <v>17</v>
      </c>
      <c r="F51" s="1220"/>
      <c r="G51" s="1220"/>
      <c r="H51" s="1220"/>
      <c r="I51" s="1220"/>
      <c r="J51" s="1221"/>
      <c r="K51" s="63">
        <v>0</v>
      </c>
      <c r="L51" s="64">
        <v>0</v>
      </c>
      <c r="M51" s="64" t="s">
        <v>520</v>
      </c>
      <c r="N51" s="64" t="s">
        <v>520</v>
      </c>
      <c r="O51" s="65" t="s">
        <v>520</v>
      </c>
      <c r="P51" s="48"/>
      <c r="Q51" s="48"/>
      <c r="R51" s="48"/>
      <c r="S51" s="48"/>
      <c r="T51" s="48"/>
      <c r="U51" s="48"/>
    </row>
    <row r="52" spans="1:21" ht="30.75" customHeight="1">
      <c r="A52" s="48"/>
      <c r="B52" s="1222" t="s">
        <v>18</v>
      </c>
      <c r="C52" s="1223"/>
      <c r="D52" s="66"/>
      <c r="E52" s="1220" t="s">
        <v>19</v>
      </c>
      <c r="F52" s="1220"/>
      <c r="G52" s="1220"/>
      <c r="H52" s="1220"/>
      <c r="I52" s="1220"/>
      <c r="J52" s="1221"/>
      <c r="K52" s="63">
        <v>2079</v>
      </c>
      <c r="L52" s="64">
        <v>2042</v>
      </c>
      <c r="M52" s="64">
        <v>2168</v>
      </c>
      <c r="N52" s="64">
        <v>2232</v>
      </c>
      <c r="O52" s="65">
        <v>2175</v>
      </c>
      <c r="P52" s="48"/>
      <c r="Q52" s="48"/>
      <c r="R52" s="48"/>
      <c r="S52" s="48"/>
      <c r="T52" s="48"/>
      <c r="U52" s="48"/>
    </row>
    <row r="53" spans="1:21" ht="30.75" customHeight="1" thickBot="1">
      <c r="A53" s="48"/>
      <c r="B53" s="1224" t="s">
        <v>20</v>
      </c>
      <c r="C53" s="1225"/>
      <c r="D53" s="67"/>
      <c r="E53" s="1226" t="s">
        <v>21</v>
      </c>
      <c r="F53" s="1226"/>
      <c r="G53" s="1226"/>
      <c r="H53" s="1226"/>
      <c r="I53" s="1226"/>
      <c r="J53" s="1227"/>
      <c r="K53" s="68">
        <v>640</v>
      </c>
      <c r="L53" s="69">
        <v>570</v>
      </c>
      <c r="M53" s="69">
        <v>587</v>
      </c>
      <c r="N53" s="69">
        <v>642</v>
      </c>
      <c r="O53" s="70">
        <v>551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c r="B57" s="1228" t="s">
        <v>24</v>
      </c>
      <c r="C57" s="1229"/>
      <c r="D57" s="1232" t="s">
        <v>25</v>
      </c>
      <c r="E57" s="1233"/>
      <c r="F57" s="1233"/>
      <c r="G57" s="1233"/>
      <c r="H57" s="1233"/>
      <c r="I57" s="1233"/>
      <c r="J57" s="1234"/>
      <c r="K57" s="83">
        <v>13</v>
      </c>
      <c r="L57" s="84">
        <v>230</v>
      </c>
      <c r="M57" s="84">
        <v>312</v>
      </c>
      <c r="N57" s="84">
        <v>410</v>
      </c>
      <c r="O57" s="85">
        <v>508</v>
      </c>
    </row>
    <row r="58" spans="1:21" ht="31.5" customHeight="1" thickBot="1">
      <c r="B58" s="1230"/>
      <c r="C58" s="1231"/>
      <c r="D58" s="1235" t="s">
        <v>26</v>
      </c>
      <c r="E58" s="1236"/>
      <c r="F58" s="1236"/>
      <c r="G58" s="1236"/>
      <c r="H58" s="1236"/>
      <c r="I58" s="1236"/>
      <c r="J58" s="1237"/>
      <c r="K58" s="86">
        <v>13</v>
      </c>
      <c r="L58" s="87">
        <v>17</v>
      </c>
      <c r="M58" s="87">
        <v>23</v>
      </c>
      <c r="N58" s="87">
        <v>47</v>
      </c>
      <c r="O58" s="88">
        <v>70</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Fa/v/anExyciIiCL3U5gk8qKCodRYps+IrTwl/4b4/RFv4LxJyeYV5X9VmG/mtx+8SmyZqbdFu7JwsrgaXXhA==" saltValue="7xAAfzph2t9AYM1LsP10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 zoomScale="110" zoomScaleNormal="11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561</v>
      </c>
      <c r="J40" s="100" t="s">
        <v>562</v>
      </c>
      <c r="K40" s="100" t="s">
        <v>563</v>
      </c>
      <c r="L40" s="100" t="s">
        <v>564</v>
      </c>
      <c r="M40" s="101" t="s">
        <v>565</v>
      </c>
    </row>
    <row r="41" spans="2:13" ht="27.75" customHeight="1">
      <c r="B41" s="1238" t="s">
        <v>29</v>
      </c>
      <c r="C41" s="1239"/>
      <c r="D41" s="102"/>
      <c r="E41" s="1244" t="s">
        <v>30</v>
      </c>
      <c r="F41" s="1244"/>
      <c r="G41" s="1244"/>
      <c r="H41" s="1245"/>
      <c r="I41" s="103">
        <v>19733</v>
      </c>
      <c r="J41" s="104">
        <v>20002</v>
      </c>
      <c r="K41" s="104">
        <v>20206</v>
      </c>
      <c r="L41" s="104">
        <v>19800</v>
      </c>
      <c r="M41" s="105">
        <v>19705</v>
      </c>
    </row>
    <row r="42" spans="2:13" ht="27.75" customHeight="1">
      <c r="B42" s="1240"/>
      <c r="C42" s="1241"/>
      <c r="D42" s="106"/>
      <c r="E42" s="1246" t="s">
        <v>31</v>
      </c>
      <c r="F42" s="1246"/>
      <c r="G42" s="1246"/>
      <c r="H42" s="1247"/>
      <c r="I42" s="107">
        <v>5</v>
      </c>
      <c r="J42" s="108">
        <v>4</v>
      </c>
      <c r="K42" s="108">
        <v>3</v>
      </c>
      <c r="L42" s="108">
        <v>3</v>
      </c>
      <c r="M42" s="109">
        <v>2</v>
      </c>
    </row>
    <row r="43" spans="2:13" ht="27.75" customHeight="1">
      <c r="B43" s="1240"/>
      <c r="C43" s="1241"/>
      <c r="D43" s="106"/>
      <c r="E43" s="1246" t="s">
        <v>32</v>
      </c>
      <c r="F43" s="1246"/>
      <c r="G43" s="1246"/>
      <c r="H43" s="1247"/>
      <c r="I43" s="107">
        <v>12967</v>
      </c>
      <c r="J43" s="108">
        <v>12511</v>
      </c>
      <c r="K43" s="108">
        <v>11713</v>
      </c>
      <c r="L43" s="108">
        <v>10969</v>
      </c>
      <c r="M43" s="109">
        <v>10184</v>
      </c>
    </row>
    <row r="44" spans="2:13" ht="27.75" customHeight="1">
      <c r="B44" s="1240"/>
      <c r="C44" s="1241"/>
      <c r="D44" s="106"/>
      <c r="E44" s="1246" t="s">
        <v>33</v>
      </c>
      <c r="F44" s="1246"/>
      <c r="G44" s="1246"/>
      <c r="H44" s="1247"/>
      <c r="I44" s="107">
        <v>139</v>
      </c>
      <c r="J44" s="108">
        <v>116</v>
      </c>
      <c r="K44" s="108">
        <v>118</v>
      </c>
      <c r="L44" s="108">
        <v>139</v>
      </c>
      <c r="M44" s="109">
        <v>149</v>
      </c>
    </row>
    <row r="45" spans="2:13" ht="27.75" customHeight="1">
      <c r="B45" s="1240"/>
      <c r="C45" s="1241"/>
      <c r="D45" s="106"/>
      <c r="E45" s="1246" t="s">
        <v>34</v>
      </c>
      <c r="F45" s="1246"/>
      <c r="G45" s="1246"/>
      <c r="H45" s="1247"/>
      <c r="I45" s="107">
        <v>2374</v>
      </c>
      <c r="J45" s="108">
        <v>2348</v>
      </c>
      <c r="K45" s="108">
        <v>2282</v>
      </c>
      <c r="L45" s="108">
        <v>2205</v>
      </c>
      <c r="M45" s="109">
        <v>2155</v>
      </c>
    </row>
    <row r="46" spans="2:13" ht="27.75" customHeight="1">
      <c r="B46" s="1240"/>
      <c r="C46" s="1241"/>
      <c r="D46" s="110"/>
      <c r="E46" s="1246" t="s">
        <v>35</v>
      </c>
      <c r="F46" s="1246"/>
      <c r="G46" s="1246"/>
      <c r="H46" s="1247"/>
      <c r="I46" s="107" t="s">
        <v>520</v>
      </c>
      <c r="J46" s="108" t="s">
        <v>520</v>
      </c>
      <c r="K46" s="108" t="s">
        <v>520</v>
      </c>
      <c r="L46" s="108" t="s">
        <v>520</v>
      </c>
      <c r="M46" s="109" t="s">
        <v>520</v>
      </c>
    </row>
    <row r="47" spans="2:13" ht="27.75" customHeight="1">
      <c r="B47" s="1240"/>
      <c r="C47" s="1241"/>
      <c r="D47" s="111"/>
      <c r="E47" s="1248" t="s">
        <v>36</v>
      </c>
      <c r="F47" s="1249"/>
      <c r="G47" s="1249"/>
      <c r="H47" s="1250"/>
      <c r="I47" s="107" t="s">
        <v>520</v>
      </c>
      <c r="J47" s="108" t="s">
        <v>520</v>
      </c>
      <c r="K47" s="108" t="s">
        <v>520</v>
      </c>
      <c r="L47" s="108" t="s">
        <v>520</v>
      </c>
      <c r="M47" s="109" t="s">
        <v>520</v>
      </c>
    </row>
    <row r="48" spans="2:13" ht="27.75" customHeight="1">
      <c r="B48" s="1240"/>
      <c r="C48" s="1241"/>
      <c r="D48" s="106"/>
      <c r="E48" s="1246" t="s">
        <v>37</v>
      </c>
      <c r="F48" s="1246"/>
      <c r="G48" s="1246"/>
      <c r="H48" s="1247"/>
      <c r="I48" s="107" t="s">
        <v>520</v>
      </c>
      <c r="J48" s="108" t="s">
        <v>520</v>
      </c>
      <c r="K48" s="108" t="s">
        <v>520</v>
      </c>
      <c r="L48" s="108" t="s">
        <v>520</v>
      </c>
      <c r="M48" s="109" t="s">
        <v>520</v>
      </c>
    </row>
    <row r="49" spans="2:13" ht="27.75" customHeight="1">
      <c r="B49" s="1242"/>
      <c r="C49" s="1243"/>
      <c r="D49" s="106"/>
      <c r="E49" s="1246" t="s">
        <v>38</v>
      </c>
      <c r="F49" s="1246"/>
      <c r="G49" s="1246"/>
      <c r="H49" s="1247"/>
      <c r="I49" s="107" t="s">
        <v>520</v>
      </c>
      <c r="J49" s="108" t="s">
        <v>520</v>
      </c>
      <c r="K49" s="108" t="s">
        <v>520</v>
      </c>
      <c r="L49" s="108" t="s">
        <v>520</v>
      </c>
      <c r="M49" s="109" t="s">
        <v>520</v>
      </c>
    </row>
    <row r="50" spans="2:13" ht="27.75" customHeight="1">
      <c r="B50" s="1251" t="s">
        <v>39</v>
      </c>
      <c r="C50" s="1252"/>
      <c r="D50" s="112"/>
      <c r="E50" s="1246" t="s">
        <v>40</v>
      </c>
      <c r="F50" s="1246"/>
      <c r="G50" s="1246"/>
      <c r="H50" s="1247"/>
      <c r="I50" s="107">
        <v>4546</v>
      </c>
      <c r="J50" s="108">
        <v>4853</v>
      </c>
      <c r="K50" s="108">
        <v>5353</v>
      </c>
      <c r="L50" s="108">
        <v>5631</v>
      </c>
      <c r="M50" s="109">
        <v>6215</v>
      </c>
    </row>
    <row r="51" spans="2:13" ht="27.75" customHeight="1">
      <c r="B51" s="1240"/>
      <c r="C51" s="1241"/>
      <c r="D51" s="106"/>
      <c r="E51" s="1246" t="s">
        <v>41</v>
      </c>
      <c r="F51" s="1246"/>
      <c r="G51" s="1246"/>
      <c r="H51" s="1247"/>
      <c r="I51" s="107">
        <v>102</v>
      </c>
      <c r="J51" s="108">
        <v>90</v>
      </c>
      <c r="K51" s="108">
        <v>65</v>
      </c>
      <c r="L51" s="108">
        <v>40</v>
      </c>
      <c r="M51" s="109">
        <v>33</v>
      </c>
    </row>
    <row r="52" spans="2:13" ht="27.75" customHeight="1">
      <c r="B52" s="1242"/>
      <c r="C52" s="1243"/>
      <c r="D52" s="106"/>
      <c r="E52" s="1246" t="s">
        <v>42</v>
      </c>
      <c r="F52" s="1246"/>
      <c r="G52" s="1246"/>
      <c r="H52" s="1247"/>
      <c r="I52" s="107">
        <v>23763</v>
      </c>
      <c r="J52" s="108">
        <v>23654</v>
      </c>
      <c r="K52" s="108">
        <v>23172</v>
      </c>
      <c r="L52" s="108">
        <v>22691</v>
      </c>
      <c r="M52" s="109">
        <v>21943</v>
      </c>
    </row>
    <row r="53" spans="2:13" ht="27.75" customHeight="1" thickBot="1">
      <c r="B53" s="1253" t="s">
        <v>43</v>
      </c>
      <c r="C53" s="1254"/>
      <c r="D53" s="113"/>
      <c r="E53" s="1255" t="s">
        <v>44</v>
      </c>
      <c r="F53" s="1255"/>
      <c r="G53" s="1255"/>
      <c r="H53" s="1256"/>
      <c r="I53" s="114">
        <v>6807</v>
      </c>
      <c r="J53" s="115">
        <v>6384</v>
      </c>
      <c r="K53" s="115">
        <v>5732</v>
      </c>
      <c r="L53" s="115">
        <v>4753</v>
      </c>
      <c r="M53" s="116">
        <v>4004</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cl6smbFzy2I1ARaPKWMNY1ZsQIL2Ly25eEr4qez1vbtHxZxgl18iQ3PInN+gVsjbErxfGMdlhvlYTtkyY5PQQ==" saltValue="4uQI6BQIqr7Z+OZKdUTY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563</v>
      </c>
      <c r="G54" s="125" t="s">
        <v>564</v>
      </c>
      <c r="H54" s="126" t="s">
        <v>565</v>
      </c>
    </row>
    <row r="55" spans="2:8" ht="52.5" customHeight="1">
      <c r="B55" s="127"/>
      <c r="C55" s="1265" t="s">
        <v>47</v>
      </c>
      <c r="D55" s="1265"/>
      <c r="E55" s="1266"/>
      <c r="F55" s="128">
        <v>3367</v>
      </c>
      <c r="G55" s="128">
        <v>3677</v>
      </c>
      <c r="H55" s="129">
        <v>3799</v>
      </c>
    </row>
    <row r="56" spans="2:8" ht="52.5" customHeight="1">
      <c r="B56" s="130"/>
      <c r="C56" s="1267" t="s">
        <v>48</v>
      </c>
      <c r="D56" s="1267"/>
      <c r="E56" s="1268"/>
      <c r="F56" s="131">
        <v>727</v>
      </c>
      <c r="G56" s="131">
        <v>399</v>
      </c>
      <c r="H56" s="132">
        <v>410</v>
      </c>
    </row>
    <row r="57" spans="2:8" ht="53.25" customHeight="1">
      <c r="B57" s="130"/>
      <c r="C57" s="1269" t="s">
        <v>49</v>
      </c>
      <c r="D57" s="1269"/>
      <c r="E57" s="1270"/>
      <c r="F57" s="133">
        <v>2012</v>
      </c>
      <c r="G57" s="133">
        <v>2186</v>
      </c>
      <c r="H57" s="134">
        <v>2511</v>
      </c>
    </row>
    <row r="58" spans="2:8" ht="45.75" customHeight="1">
      <c r="B58" s="135"/>
      <c r="C58" s="1257" t="s">
        <v>594</v>
      </c>
      <c r="D58" s="1258"/>
      <c r="E58" s="1259"/>
      <c r="F58" s="136">
        <v>1666</v>
      </c>
      <c r="G58" s="136">
        <v>1669</v>
      </c>
      <c r="H58" s="137">
        <v>1663</v>
      </c>
    </row>
    <row r="59" spans="2:8" ht="45.75" customHeight="1">
      <c r="B59" s="135"/>
      <c r="C59" s="1257" t="s">
        <v>595</v>
      </c>
      <c r="D59" s="1258"/>
      <c r="E59" s="1259"/>
      <c r="F59" s="136">
        <v>235</v>
      </c>
      <c r="G59" s="136">
        <v>335</v>
      </c>
      <c r="H59" s="137">
        <v>488</v>
      </c>
    </row>
    <row r="60" spans="2:8" ht="45.75" customHeight="1">
      <c r="B60" s="135"/>
      <c r="C60" s="1257" t="s">
        <v>596</v>
      </c>
      <c r="D60" s="1258"/>
      <c r="E60" s="1259"/>
      <c r="F60" s="136">
        <v>67</v>
      </c>
      <c r="G60" s="136">
        <v>136</v>
      </c>
      <c r="H60" s="137">
        <v>307</v>
      </c>
    </row>
    <row r="61" spans="2:8" ht="45.75" customHeight="1">
      <c r="B61" s="135"/>
      <c r="C61" s="1257" t="s">
        <v>597</v>
      </c>
      <c r="D61" s="1258"/>
      <c r="E61" s="1259"/>
      <c r="F61" s="136">
        <v>44</v>
      </c>
      <c r="G61" s="136">
        <v>46</v>
      </c>
      <c r="H61" s="137">
        <v>52</v>
      </c>
    </row>
    <row r="62" spans="2:8" ht="45.75" customHeight="1" thickBot="1">
      <c r="B62" s="138"/>
      <c r="C62" s="1260" t="s">
        <v>598</v>
      </c>
      <c r="D62" s="1261"/>
      <c r="E62" s="1262"/>
      <c r="F62" s="139" t="s">
        <v>599</v>
      </c>
      <c r="G62" s="139" t="s">
        <v>599</v>
      </c>
      <c r="H62" s="140">
        <v>1</v>
      </c>
    </row>
    <row r="63" spans="2:8" ht="52.5" customHeight="1" thickBot="1">
      <c r="B63" s="141"/>
      <c r="C63" s="1263" t="s">
        <v>50</v>
      </c>
      <c r="D63" s="1263"/>
      <c r="E63" s="1264"/>
      <c r="F63" s="142">
        <v>6106</v>
      </c>
      <c r="G63" s="142">
        <v>6262</v>
      </c>
      <c r="H63" s="143">
        <v>6720</v>
      </c>
    </row>
    <row r="64" spans="2:8" ht="15" customHeight="1"/>
  </sheetData>
  <sheetProtection algorithmName="SHA-512" hashValue="48oE/KbVZNH245zVcLxVRFzz6FFQWpaxwWsjRlSVqlq+aZrkcMyYbkcDpXPz7SV39pXAo8rmFxvtYdkIIeM0QA==" saltValue="Oqel7nHkKfQsBYwW5Fkd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view="pageBreakPreview" zoomScaleNormal="100" zoomScaleSheetLayoutView="100" workbookViewId="0"/>
  </sheetViews>
  <sheetFormatPr defaultColWidth="0" defaultRowHeight="13.5" customHeight="1" zeroHeight="1"/>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c r="A1" s="1271"/>
      <c r="B1" s="1272"/>
      <c r="DD1" s="1273"/>
      <c r="DE1" s="1273"/>
    </row>
    <row r="2" spans="1:143" ht="25.5" customHeight="1">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c r="DD19" s="1273"/>
      <c r="DE19" s="1273"/>
    </row>
    <row r="20" spans="1:351">
      <c r="DD20" s="1273"/>
      <c r="DE20" s="1273"/>
    </row>
    <row r="21" spans="1:351" ht="17.2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c r="B22" s="1280"/>
      <c r="MM22" s="1279"/>
    </row>
    <row r="23" spans="1:351">
      <c r="B23" s="1280"/>
    </row>
    <row r="24" spans="1:351">
      <c r="B24" s="1280"/>
    </row>
    <row r="25" spans="1:351">
      <c r="B25" s="1280"/>
    </row>
    <row r="26" spans="1:351">
      <c r="B26" s="1280"/>
    </row>
    <row r="27" spans="1:351">
      <c r="B27" s="1280"/>
    </row>
    <row r="28" spans="1:351">
      <c r="B28" s="1280"/>
    </row>
    <row r="29" spans="1:351">
      <c r="B29" s="1280"/>
    </row>
    <row r="30" spans="1:351">
      <c r="B30" s="1280"/>
    </row>
    <row r="31" spans="1:351">
      <c r="B31" s="1280"/>
    </row>
    <row r="32" spans="1:351">
      <c r="B32" s="1280"/>
    </row>
    <row r="33" spans="2:109">
      <c r="B33" s="1280"/>
    </row>
    <row r="34" spans="2:109">
      <c r="B34" s="1280"/>
    </row>
    <row r="35" spans="2:109">
      <c r="B35" s="1280"/>
    </row>
    <row r="36" spans="2:109">
      <c r="B36" s="1280"/>
    </row>
    <row r="37" spans="2:109">
      <c r="B37" s="1280"/>
    </row>
    <row r="38" spans="2:109">
      <c r="B38" s="1280"/>
    </row>
    <row r="39" spans="2:109">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c r="B40" s="1285"/>
      <c r="DD40" s="1285"/>
      <c r="DE40" s="1273"/>
    </row>
    <row r="41" spans="2:109" ht="17.25">
      <c r="B41" s="1286" t="s">
        <v>604</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c r="B42" s="1280"/>
      <c r="G42" s="1287"/>
      <c r="I42" s="1288"/>
      <c r="J42" s="1288"/>
      <c r="K42" s="1288"/>
      <c r="AM42" s="1287"/>
      <c r="AN42" s="1287" t="s">
        <v>605</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c r="B43" s="1280"/>
      <c r="AN43" s="1289" t="s">
        <v>606</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c r="B49" s="1280"/>
      <c r="AN49" s="1273" t="s">
        <v>607</v>
      </c>
    </row>
    <row r="50" spans="1:109">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561</v>
      </c>
      <c r="BQ50" s="1305"/>
      <c r="BR50" s="1305"/>
      <c r="BS50" s="1305"/>
      <c r="BT50" s="1305"/>
      <c r="BU50" s="1305"/>
      <c r="BV50" s="1305"/>
      <c r="BW50" s="1305"/>
      <c r="BX50" s="1305" t="s">
        <v>562</v>
      </c>
      <c r="BY50" s="1305"/>
      <c r="BZ50" s="1305"/>
      <c r="CA50" s="1305"/>
      <c r="CB50" s="1305"/>
      <c r="CC50" s="1305"/>
      <c r="CD50" s="1305"/>
      <c r="CE50" s="1305"/>
      <c r="CF50" s="1305" t="s">
        <v>563</v>
      </c>
      <c r="CG50" s="1305"/>
      <c r="CH50" s="1305"/>
      <c r="CI50" s="1305"/>
      <c r="CJ50" s="1305"/>
      <c r="CK50" s="1305"/>
      <c r="CL50" s="1305"/>
      <c r="CM50" s="1305"/>
      <c r="CN50" s="1305" t="s">
        <v>564</v>
      </c>
      <c r="CO50" s="1305"/>
      <c r="CP50" s="1305"/>
      <c r="CQ50" s="1305"/>
      <c r="CR50" s="1305"/>
      <c r="CS50" s="1305"/>
      <c r="CT50" s="1305"/>
      <c r="CU50" s="1305"/>
      <c r="CV50" s="1305" t="s">
        <v>565</v>
      </c>
      <c r="CW50" s="1305"/>
      <c r="CX50" s="1305"/>
      <c r="CY50" s="1305"/>
      <c r="CZ50" s="1305"/>
      <c r="DA50" s="1305"/>
      <c r="DB50" s="1305"/>
      <c r="DC50" s="1305"/>
    </row>
    <row r="51" spans="1:109" ht="13.5" customHeight="1">
      <c r="B51" s="1280"/>
      <c r="G51" s="1306"/>
      <c r="H51" s="1306"/>
      <c r="I51" s="1307"/>
      <c r="J51" s="1307"/>
      <c r="K51" s="1308"/>
      <c r="L51" s="1308"/>
      <c r="M51" s="1308"/>
      <c r="N51" s="1308"/>
      <c r="AM51" s="1298"/>
      <c r="AN51" s="1309" t="s">
        <v>608</v>
      </c>
      <c r="AO51" s="1309"/>
      <c r="AP51" s="1309"/>
      <c r="AQ51" s="1309"/>
      <c r="AR51" s="1309"/>
      <c r="AS51" s="1309"/>
      <c r="AT51" s="1309"/>
      <c r="AU51" s="1309"/>
      <c r="AV51" s="1309"/>
      <c r="AW51" s="1309"/>
      <c r="AX51" s="1309"/>
      <c r="AY51" s="1309"/>
      <c r="AZ51" s="1309"/>
      <c r="BA51" s="1309"/>
      <c r="BB51" s="1309" t="s">
        <v>609</v>
      </c>
      <c r="BC51" s="1309"/>
      <c r="BD51" s="1309"/>
      <c r="BE51" s="1309"/>
      <c r="BF51" s="1309"/>
      <c r="BG51" s="1309"/>
      <c r="BH51" s="1309"/>
      <c r="BI51" s="1309"/>
      <c r="BJ51" s="1309"/>
      <c r="BK51" s="1309"/>
      <c r="BL51" s="1309"/>
      <c r="BM51" s="1309"/>
      <c r="BN51" s="1309"/>
      <c r="BO51" s="1309"/>
      <c r="BP51" s="1310">
        <v>103.4</v>
      </c>
      <c r="BQ51" s="1310"/>
      <c r="BR51" s="1310"/>
      <c r="BS51" s="1310"/>
      <c r="BT51" s="1310"/>
      <c r="BU51" s="1310"/>
      <c r="BV51" s="1310"/>
      <c r="BW51" s="1310"/>
      <c r="BX51" s="1310">
        <v>98</v>
      </c>
      <c r="BY51" s="1310"/>
      <c r="BZ51" s="1310"/>
      <c r="CA51" s="1310"/>
      <c r="CB51" s="1310"/>
      <c r="CC51" s="1310"/>
      <c r="CD51" s="1310"/>
      <c r="CE51" s="1310"/>
      <c r="CF51" s="1310">
        <v>91.6</v>
      </c>
      <c r="CG51" s="1310"/>
      <c r="CH51" s="1310"/>
      <c r="CI51" s="1310"/>
      <c r="CJ51" s="1310"/>
      <c r="CK51" s="1310"/>
      <c r="CL51" s="1310"/>
      <c r="CM51" s="1310"/>
      <c r="CN51" s="1310">
        <v>77.3</v>
      </c>
      <c r="CO51" s="1310"/>
      <c r="CP51" s="1310"/>
      <c r="CQ51" s="1310"/>
      <c r="CR51" s="1310"/>
      <c r="CS51" s="1310"/>
      <c r="CT51" s="1310"/>
      <c r="CU51" s="1310"/>
      <c r="CV51" s="1310">
        <v>65.599999999999994</v>
      </c>
      <c r="CW51" s="1310"/>
      <c r="CX51" s="1310"/>
      <c r="CY51" s="1310"/>
      <c r="CZ51" s="1310"/>
      <c r="DA51" s="1310"/>
      <c r="DB51" s="1310"/>
      <c r="DC51" s="1310"/>
    </row>
    <row r="52" spans="1:109">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610</v>
      </c>
      <c r="BC53" s="1309"/>
      <c r="BD53" s="1309"/>
      <c r="BE53" s="1309"/>
      <c r="BF53" s="1309"/>
      <c r="BG53" s="1309"/>
      <c r="BH53" s="1309"/>
      <c r="BI53" s="1309"/>
      <c r="BJ53" s="1309"/>
      <c r="BK53" s="1309"/>
      <c r="BL53" s="1309"/>
      <c r="BM53" s="1309"/>
      <c r="BN53" s="1309"/>
      <c r="BO53" s="1309"/>
      <c r="BP53" s="1310">
        <v>56.8</v>
      </c>
      <c r="BQ53" s="1310"/>
      <c r="BR53" s="1310"/>
      <c r="BS53" s="1310"/>
      <c r="BT53" s="1310"/>
      <c r="BU53" s="1310"/>
      <c r="BV53" s="1310"/>
      <c r="BW53" s="1310"/>
      <c r="BX53" s="1310">
        <v>57.9</v>
      </c>
      <c r="BY53" s="1310"/>
      <c r="BZ53" s="1310"/>
      <c r="CA53" s="1310"/>
      <c r="CB53" s="1310"/>
      <c r="CC53" s="1310"/>
      <c r="CD53" s="1310"/>
      <c r="CE53" s="1310"/>
      <c r="CF53" s="1310">
        <v>58.3</v>
      </c>
      <c r="CG53" s="1310"/>
      <c r="CH53" s="1310"/>
      <c r="CI53" s="1310"/>
      <c r="CJ53" s="1310"/>
      <c r="CK53" s="1310"/>
      <c r="CL53" s="1310"/>
      <c r="CM53" s="1310"/>
      <c r="CN53" s="1310">
        <v>60.3</v>
      </c>
      <c r="CO53" s="1310"/>
      <c r="CP53" s="1310"/>
      <c r="CQ53" s="1310"/>
      <c r="CR53" s="1310"/>
      <c r="CS53" s="1310"/>
      <c r="CT53" s="1310"/>
      <c r="CU53" s="1310"/>
      <c r="CV53" s="1310">
        <v>62.1</v>
      </c>
      <c r="CW53" s="1310"/>
      <c r="CX53" s="1310"/>
      <c r="CY53" s="1310"/>
      <c r="CZ53" s="1310"/>
      <c r="DA53" s="1310"/>
      <c r="DB53" s="1310"/>
      <c r="DC53" s="1310"/>
    </row>
    <row r="54" spans="1:109">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1288"/>
      <c r="B55" s="1280"/>
      <c r="G55" s="1299"/>
      <c r="H55" s="1299"/>
      <c r="I55" s="1299"/>
      <c r="J55" s="1299"/>
      <c r="K55" s="1308"/>
      <c r="L55" s="1308"/>
      <c r="M55" s="1308"/>
      <c r="N55" s="1308"/>
      <c r="AN55" s="1305" t="s">
        <v>611</v>
      </c>
      <c r="AO55" s="1305"/>
      <c r="AP55" s="1305"/>
      <c r="AQ55" s="1305"/>
      <c r="AR55" s="1305"/>
      <c r="AS55" s="1305"/>
      <c r="AT55" s="1305"/>
      <c r="AU55" s="1305"/>
      <c r="AV55" s="1305"/>
      <c r="AW55" s="1305"/>
      <c r="AX55" s="1305"/>
      <c r="AY55" s="1305"/>
      <c r="AZ55" s="1305"/>
      <c r="BA55" s="1305"/>
      <c r="BB55" s="1309" t="s">
        <v>609</v>
      </c>
      <c r="BC55" s="1309"/>
      <c r="BD55" s="1309"/>
      <c r="BE55" s="1309"/>
      <c r="BF55" s="1309"/>
      <c r="BG55" s="1309"/>
      <c r="BH55" s="1309"/>
      <c r="BI55" s="1309"/>
      <c r="BJ55" s="1309"/>
      <c r="BK55" s="1309"/>
      <c r="BL55" s="1309"/>
      <c r="BM55" s="1309"/>
      <c r="BN55" s="1309"/>
      <c r="BO55" s="1309"/>
      <c r="BP55" s="1310">
        <v>44.9</v>
      </c>
      <c r="BQ55" s="1310"/>
      <c r="BR55" s="1310"/>
      <c r="BS55" s="1310"/>
      <c r="BT55" s="1310"/>
      <c r="BU55" s="1310"/>
      <c r="BV55" s="1310"/>
      <c r="BW55" s="1310"/>
      <c r="BX55" s="1310">
        <v>44.9</v>
      </c>
      <c r="BY55" s="1310"/>
      <c r="BZ55" s="1310"/>
      <c r="CA55" s="1310"/>
      <c r="CB55" s="1310"/>
      <c r="CC55" s="1310"/>
      <c r="CD55" s="1310"/>
      <c r="CE55" s="1310"/>
      <c r="CF55" s="1310">
        <v>40.799999999999997</v>
      </c>
      <c r="CG55" s="1310"/>
      <c r="CH55" s="1310"/>
      <c r="CI55" s="1310"/>
      <c r="CJ55" s="1310"/>
      <c r="CK55" s="1310"/>
      <c r="CL55" s="1310"/>
      <c r="CM55" s="1310"/>
      <c r="CN55" s="1310">
        <v>38.5</v>
      </c>
      <c r="CO55" s="1310"/>
      <c r="CP55" s="1310"/>
      <c r="CQ55" s="1310"/>
      <c r="CR55" s="1310"/>
      <c r="CS55" s="1310"/>
      <c r="CT55" s="1310"/>
      <c r="CU55" s="1310"/>
      <c r="CV55" s="1310">
        <v>35.5</v>
      </c>
      <c r="CW55" s="1310"/>
      <c r="CX55" s="1310"/>
      <c r="CY55" s="1310"/>
      <c r="CZ55" s="1310"/>
      <c r="DA55" s="1310"/>
      <c r="DB55" s="1310"/>
      <c r="DC55" s="1310"/>
    </row>
    <row r="56" spans="1:109">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610</v>
      </c>
      <c r="BC57" s="1309"/>
      <c r="BD57" s="1309"/>
      <c r="BE57" s="1309"/>
      <c r="BF57" s="1309"/>
      <c r="BG57" s="1309"/>
      <c r="BH57" s="1309"/>
      <c r="BI57" s="1309"/>
      <c r="BJ57" s="1309"/>
      <c r="BK57" s="1309"/>
      <c r="BL57" s="1309"/>
      <c r="BM57" s="1309"/>
      <c r="BN57" s="1309"/>
      <c r="BO57" s="1309"/>
      <c r="BP57" s="1310">
        <v>61.9</v>
      </c>
      <c r="BQ57" s="1310"/>
      <c r="BR57" s="1310"/>
      <c r="BS57" s="1310"/>
      <c r="BT57" s="1310"/>
      <c r="BU57" s="1310"/>
      <c r="BV57" s="1310"/>
      <c r="BW57" s="1310"/>
      <c r="BX57" s="1310">
        <v>62.6</v>
      </c>
      <c r="BY57" s="1310"/>
      <c r="BZ57" s="1310"/>
      <c r="CA57" s="1310"/>
      <c r="CB57" s="1310"/>
      <c r="CC57" s="1310"/>
      <c r="CD57" s="1310"/>
      <c r="CE57" s="1310"/>
      <c r="CF57" s="1310">
        <v>63.5</v>
      </c>
      <c r="CG57" s="1310"/>
      <c r="CH57" s="1310"/>
      <c r="CI57" s="1310"/>
      <c r="CJ57" s="1310"/>
      <c r="CK57" s="1310"/>
      <c r="CL57" s="1310"/>
      <c r="CM57" s="1310"/>
      <c r="CN57" s="1310">
        <v>66</v>
      </c>
      <c r="CO57" s="1310"/>
      <c r="CP57" s="1310"/>
      <c r="CQ57" s="1310"/>
      <c r="CR57" s="1310"/>
      <c r="CS57" s="1310"/>
      <c r="CT57" s="1310"/>
      <c r="CU57" s="1310"/>
      <c r="CV57" s="1310">
        <v>66.3</v>
      </c>
      <c r="CW57" s="1310"/>
      <c r="CX57" s="1310"/>
      <c r="CY57" s="1310"/>
      <c r="CZ57" s="1310"/>
      <c r="DA57" s="1310"/>
      <c r="DB57" s="1310"/>
      <c r="DC57" s="1310"/>
      <c r="DD57" s="1313"/>
      <c r="DE57" s="1311"/>
    </row>
    <row r="58" spans="1:109" s="1288" customFormat="1">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c r="B63" s="1319" t="s">
        <v>612</v>
      </c>
    </row>
    <row r="64" spans="1:109">
      <c r="B64" s="1280"/>
      <c r="G64" s="1287"/>
      <c r="I64" s="1320"/>
      <c r="J64" s="1320"/>
      <c r="K64" s="1320"/>
      <c r="L64" s="1320"/>
      <c r="M64" s="1320"/>
      <c r="N64" s="1321"/>
      <c r="AM64" s="1287"/>
      <c r="AN64" s="1287" t="s">
        <v>605</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c r="B65" s="1280"/>
      <c r="AN65" s="1289" t="s">
        <v>613</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c r="B71" s="1280"/>
      <c r="G71" s="1325"/>
      <c r="I71" s="1326"/>
      <c r="J71" s="1323"/>
      <c r="K71" s="1323"/>
      <c r="L71" s="1324"/>
      <c r="M71" s="1323"/>
      <c r="N71" s="1324"/>
      <c r="AM71" s="1325"/>
      <c r="AN71" s="1273" t="s">
        <v>607</v>
      </c>
    </row>
    <row r="72" spans="2:107">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561</v>
      </c>
      <c r="BQ72" s="1305"/>
      <c r="BR72" s="1305"/>
      <c r="BS72" s="1305"/>
      <c r="BT72" s="1305"/>
      <c r="BU72" s="1305"/>
      <c r="BV72" s="1305"/>
      <c r="BW72" s="1305"/>
      <c r="BX72" s="1305" t="s">
        <v>562</v>
      </c>
      <c r="BY72" s="1305"/>
      <c r="BZ72" s="1305"/>
      <c r="CA72" s="1305"/>
      <c r="CB72" s="1305"/>
      <c r="CC72" s="1305"/>
      <c r="CD72" s="1305"/>
      <c r="CE72" s="1305"/>
      <c r="CF72" s="1305" t="s">
        <v>563</v>
      </c>
      <c r="CG72" s="1305"/>
      <c r="CH72" s="1305"/>
      <c r="CI72" s="1305"/>
      <c r="CJ72" s="1305"/>
      <c r="CK72" s="1305"/>
      <c r="CL72" s="1305"/>
      <c r="CM72" s="1305"/>
      <c r="CN72" s="1305" t="s">
        <v>564</v>
      </c>
      <c r="CO72" s="1305"/>
      <c r="CP72" s="1305"/>
      <c r="CQ72" s="1305"/>
      <c r="CR72" s="1305"/>
      <c r="CS72" s="1305"/>
      <c r="CT72" s="1305"/>
      <c r="CU72" s="1305"/>
      <c r="CV72" s="1305" t="s">
        <v>565</v>
      </c>
      <c r="CW72" s="1305"/>
      <c r="CX72" s="1305"/>
      <c r="CY72" s="1305"/>
      <c r="CZ72" s="1305"/>
      <c r="DA72" s="1305"/>
      <c r="DB72" s="1305"/>
      <c r="DC72" s="1305"/>
    </row>
    <row r="73" spans="2:107">
      <c r="B73" s="1280"/>
      <c r="G73" s="1306"/>
      <c r="H73" s="1306"/>
      <c r="I73" s="1306"/>
      <c r="J73" s="1306"/>
      <c r="K73" s="1327"/>
      <c r="L73" s="1327"/>
      <c r="M73" s="1327"/>
      <c r="N73" s="1327"/>
      <c r="AM73" s="1298"/>
      <c r="AN73" s="1309" t="s">
        <v>608</v>
      </c>
      <c r="AO73" s="1309"/>
      <c r="AP73" s="1309"/>
      <c r="AQ73" s="1309"/>
      <c r="AR73" s="1309"/>
      <c r="AS73" s="1309"/>
      <c r="AT73" s="1309"/>
      <c r="AU73" s="1309"/>
      <c r="AV73" s="1309"/>
      <c r="AW73" s="1309"/>
      <c r="AX73" s="1309"/>
      <c r="AY73" s="1309"/>
      <c r="AZ73" s="1309"/>
      <c r="BA73" s="1309"/>
      <c r="BB73" s="1309" t="s">
        <v>609</v>
      </c>
      <c r="BC73" s="1309"/>
      <c r="BD73" s="1309"/>
      <c r="BE73" s="1309"/>
      <c r="BF73" s="1309"/>
      <c r="BG73" s="1309"/>
      <c r="BH73" s="1309"/>
      <c r="BI73" s="1309"/>
      <c r="BJ73" s="1309"/>
      <c r="BK73" s="1309"/>
      <c r="BL73" s="1309"/>
      <c r="BM73" s="1309"/>
      <c r="BN73" s="1309"/>
      <c r="BO73" s="1309"/>
      <c r="BP73" s="1310">
        <v>103.4</v>
      </c>
      <c r="BQ73" s="1310"/>
      <c r="BR73" s="1310"/>
      <c r="BS73" s="1310"/>
      <c r="BT73" s="1310"/>
      <c r="BU73" s="1310"/>
      <c r="BV73" s="1310"/>
      <c r="BW73" s="1310"/>
      <c r="BX73" s="1310">
        <v>98</v>
      </c>
      <c r="BY73" s="1310"/>
      <c r="BZ73" s="1310"/>
      <c r="CA73" s="1310"/>
      <c r="CB73" s="1310"/>
      <c r="CC73" s="1310"/>
      <c r="CD73" s="1310"/>
      <c r="CE73" s="1310"/>
      <c r="CF73" s="1310">
        <v>91.6</v>
      </c>
      <c r="CG73" s="1310"/>
      <c r="CH73" s="1310"/>
      <c r="CI73" s="1310"/>
      <c r="CJ73" s="1310"/>
      <c r="CK73" s="1310"/>
      <c r="CL73" s="1310"/>
      <c r="CM73" s="1310"/>
      <c r="CN73" s="1310">
        <v>77.3</v>
      </c>
      <c r="CO73" s="1310"/>
      <c r="CP73" s="1310"/>
      <c r="CQ73" s="1310"/>
      <c r="CR73" s="1310"/>
      <c r="CS73" s="1310"/>
      <c r="CT73" s="1310"/>
      <c r="CU73" s="1310"/>
      <c r="CV73" s="1310">
        <v>65.599999999999994</v>
      </c>
      <c r="CW73" s="1310"/>
      <c r="CX73" s="1310"/>
      <c r="CY73" s="1310"/>
      <c r="CZ73" s="1310"/>
      <c r="DA73" s="1310"/>
      <c r="DB73" s="1310"/>
      <c r="DC73" s="1310"/>
    </row>
    <row r="74" spans="2:107">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614</v>
      </c>
      <c r="BC75" s="1309"/>
      <c r="BD75" s="1309"/>
      <c r="BE75" s="1309"/>
      <c r="BF75" s="1309"/>
      <c r="BG75" s="1309"/>
      <c r="BH75" s="1309"/>
      <c r="BI75" s="1309"/>
      <c r="BJ75" s="1309"/>
      <c r="BK75" s="1309"/>
      <c r="BL75" s="1309"/>
      <c r="BM75" s="1309"/>
      <c r="BN75" s="1309"/>
      <c r="BO75" s="1309"/>
      <c r="BP75" s="1310">
        <v>11.3</v>
      </c>
      <c r="BQ75" s="1310"/>
      <c r="BR75" s="1310"/>
      <c r="BS75" s="1310"/>
      <c r="BT75" s="1310"/>
      <c r="BU75" s="1310"/>
      <c r="BV75" s="1310"/>
      <c r="BW75" s="1310"/>
      <c r="BX75" s="1310">
        <v>10</v>
      </c>
      <c r="BY75" s="1310"/>
      <c r="BZ75" s="1310"/>
      <c r="CA75" s="1310"/>
      <c r="CB75" s="1310"/>
      <c r="CC75" s="1310"/>
      <c r="CD75" s="1310"/>
      <c r="CE75" s="1310"/>
      <c r="CF75" s="1310">
        <v>9.1999999999999993</v>
      </c>
      <c r="CG75" s="1310"/>
      <c r="CH75" s="1310"/>
      <c r="CI75" s="1310"/>
      <c r="CJ75" s="1310"/>
      <c r="CK75" s="1310"/>
      <c r="CL75" s="1310"/>
      <c r="CM75" s="1310"/>
      <c r="CN75" s="1310">
        <v>9.5</v>
      </c>
      <c r="CO75" s="1310"/>
      <c r="CP75" s="1310"/>
      <c r="CQ75" s="1310"/>
      <c r="CR75" s="1310"/>
      <c r="CS75" s="1310"/>
      <c r="CT75" s="1310"/>
      <c r="CU75" s="1310"/>
      <c r="CV75" s="1310">
        <v>9.6</v>
      </c>
      <c r="CW75" s="1310"/>
      <c r="CX75" s="1310"/>
      <c r="CY75" s="1310"/>
      <c r="CZ75" s="1310"/>
      <c r="DA75" s="1310"/>
      <c r="DB75" s="1310"/>
      <c r="DC75" s="1310"/>
    </row>
    <row r="76" spans="2:107">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1280"/>
      <c r="G77" s="1299"/>
      <c r="H77" s="1299"/>
      <c r="I77" s="1299"/>
      <c r="J77" s="1299"/>
      <c r="K77" s="1327"/>
      <c r="L77" s="1327"/>
      <c r="M77" s="1327"/>
      <c r="N77" s="1327"/>
      <c r="AN77" s="1305" t="s">
        <v>611</v>
      </c>
      <c r="AO77" s="1305"/>
      <c r="AP77" s="1305"/>
      <c r="AQ77" s="1305"/>
      <c r="AR77" s="1305"/>
      <c r="AS77" s="1305"/>
      <c r="AT77" s="1305"/>
      <c r="AU77" s="1305"/>
      <c r="AV77" s="1305"/>
      <c r="AW77" s="1305"/>
      <c r="AX77" s="1305"/>
      <c r="AY77" s="1305"/>
      <c r="AZ77" s="1305"/>
      <c r="BA77" s="1305"/>
      <c r="BB77" s="1309" t="s">
        <v>609</v>
      </c>
      <c r="BC77" s="1309"/>
      <c r="BD77" s="1309"/>
      <c r="BE77" s="1309"/>
      <c r="BF77" s="1309"/>
      <c r="BG77" s="1309"/>
      <c r="BH77" s="1309"/>
      <c r="BI77" s="1309"/>
      <c r="BJ77" s="1309"/>
      <c r="BK77" s="1309"/>
      <c r="BL77" s="1309"/>
      <c r="BM77" s="1309"/>
      <c r="BN77" s="1309"/>
      <c r="BO77" s="1309"/>
      <c r="BP77" s="1310">
        <v>44.9</v>
      </c>
      <c r="BQ77" s="1310"/>
      <c r="BR77" s="1310"/>
      <c r="BS77" s="1310"/>
      <c r="BT77" s="1310"/>
      <c r="BU77" s="1310"/>
      <c r="BV77" s="1310"/>
      <c r="BW77" s="1310"/>
      <c r="BX77" s="1310">
        <v>44.9</v>
      </c>
      <c r="BY77" s="1310"/>
      <c r="BZ77" s="1310"/>
      <c r="CA77" s="1310"/>
      <c r="CB77" s="1310"/>
      <c r="CC77" s="1310"/>
      <c r="CD77" s="1310"/>
      <c r="CE77" s="1310"/>
      <c r="CF77" s="1310">
        <v>40.799999999999997</v>
      </c>
      <c r="CG77" s="1310"/>
      <c r="CH77" s="1310"/>
      <c r="CI77" s="1310"/>
      <c r="CJ77" s="1310"/>
      <c r="CK77" s="1310"/>
      <c r="CL77" s="1310"/>
      <c r="CM77" s="1310"/>
      <c r="CN77" s="1310">
        <v>38.5</v>
      </c>
      <c r="CO77" s="1310"/>
      <c r="CP77" s="1310"/>
      <c r="CQ77" s="1310"/>
      <c r="CR77" s="1310"/>
      <c r="CS77" s="1310"/>
      <c r="CT77" s="1310"/>
      <c r="CU77" s="1310"/>
      <c r="CV77" s="1310">
        <v>35.5</v>
      </c>
      <c r="CW77" s="1310"/>
      <c r="CX77" s="1310"/>
      <c r="CY77" s="1310"/>
      <c r="CZ77" s="1310"/>
      <c r="DA77" s="1310"/>
      <c r="DB77" s="1310"/>
      <c r="DC77" s="1310"/>
    </row>
    <row r="78" spans="2:107">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614</v>
      </c>
      <c r="BC79" s="1309"/>
      <c r="BD79" s="1309"/>
      <c r="BE79" s="1309"/>
      <c r="BF79" s="1309"/>
      <c r="BG79" s="1309"/>
      <c r="BH79" s="1309"/>
      <c r="BI79" s="1309"/>
      <c r="BJ79" s="1309"/>
      <c r="BK79" s="1309"/>
      <c r="BL79" s="1309"/>
      <c r="BM79" s="1309"/>
      <c r="BN79" s="1309"/>
      <c r="BO79" s="1309"/>
      <c r="BP79" s="1310">
        <v>8.5</v>
      </c>
      <c r="BQ79" s="1310"/>
      <c r="BR79" s="1310"/>
      <c r="BS79" s="1310"/>
      <c r="BT79" s="1310"/>
      <c r="BU79" s="1310"/>
      <c r="BV79" s="1310"/>
      <c r="BW79" s="1310"/>
      <c r="BX79" s="1310">
        <v>9.1</v>
      </c>
      <c r="BY79" s="1310"/>
      <c r="BZ79" s="1310"/>
      <c r="CA79" s="1310"/>
      <c r="CB79" s="1310"/>
      <c r="CC79" s="1310"/>
      <c r="CD79" s="1310"/>
      <c r="CE79" s="1310"/>
      <c r="CF79" s="1310">
        <v>8.9</v>
      </c>
      <c r="CG79" s="1310"/>
      <c r="CH79" s="1310"/>
      <c r="CI79" s="1310"/>
      <c r="CJ79" s="1310"/>
      <c r="CK79" s="1310"/>
      <c r="CL79" s="1310"/>
      <c r="CM79" s="1310"/>
      <c r="CN79" s="1310">
        <v>8.9</v>
      </c>
      <c r="CO79" s="1310"/>
      <c r="CP79" s="1310"/>
      <c r="CQ79" s="1310"/>
      <c r="CR79" s="1310"/>
      <c r="CS79" s="1310"/>
      <c r="CT79" s="1310"/>
      <c r="CU79" s="1310"/>
      <c r="CV79" s="1310">
        <v>8.8000000000000007</v>
      </c>
      <c r="CW79" s="1310"/>
      <c r="CX79" s="1310"/>
      <c r="CY79" s="1310"/>
      <c r="CZ79" s="1310"/>
      <c r="DA79" s="1310"/>
      <c r="DB79" s="1310"/>
      <c r="DC79" s="1310"/>
    </row>
    <row r="80" spans="2:107">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1280"/>
    </row>
    <row r="82" spans="2:109" ht="17.2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c r="DD84" s="1273"/>
      <c r="DE84" s="1273"/>
    </row>
    <row r="85" spans="2:109">
      <c r="DD85" s="1273"/>
      <c r="DE85" s="1273"/>
    </row>
    <row r="86" spans="2:109" hidden="1">
      <c r="DD86" s="1273"/>
      <c r="DE86" s="1273"/>
    </row>
    <row r="87" spans="2:109" hidden="1">
      <c r="K87" s="1330"/>
      <c r="AQ87" s="1330"/>
      <c r="BC87" s="1330"/>
      <c r="BO87" s="1330"/>
      <c r="CA87" s="1330"/>
      <c r="CM87" s="1330"/>
      <c r="CY87" s="1330"/>
      <c r="DD87" s="1273"/>
      <c r="DE87" s="1273"/>
    </row>
    <row r="88" spans="2:109" hidden="1">
      <c r="DD88" s="1273"/>
      <c r="DE88" s="1273"/>
    </row>
    <row r="89" spans="2:109" hidden="1">
      <c r="DD89" s="1273"/>
      <c r="DE89" s="1273"/>
    </row>
    <row r="90" spans="2:109" hidden="1">
      <c r="DD90" s="1273"/>
      <c r="DE90" s="1273"/>
    </row>
    <row r="91" spans="2:109" hidden="1">
      <c r="DD91" s="1273"/>
      <c r="DE91" s="1273"/>
    </row>
    <row r="92" spans="2:109" ht="13.5" hidden="1" customHeight="1">
      <c r="DD92" s="1273"/>
      <c r="DE92" s="1273"/>
    </row>
    <row r="93" spans="2:109" ht="13.5" hidden="1" customHeight="1">
      <c r="DD93" s="1273"/>
      <c r="DE93" s="1273"/>
    </row>
    <row r="94" spans="2:109" ht="13.5" hidden="1" customHeight="1">
      <c r="DD94" s="1273"/>
      <c r="DE94" s="1273"/>
    </row>
    <row r="95" spans="2:109" ht="13.5" hidden="1" customHeight="1">
      <c r="DD95" s="1273"/>
      <c r="DE95" s="1273"/>
    </row>
    <row r="96" spans="2:109" ht="13.5" hidden="1" customHeight="1">
      <c r="DD96" s="1273"/>
      <c r="DE96" s="1273"/>
    </row>
    <row r="97" s="1273" customFormat="1" ht="13.5" hidden="1" customHeight="1"/>
    <row r="98" s="1273" customFormat="1" ht="13.5" hidden="1" customHeight="1"/>
    <row r="99" s="1273" customFormat="1" ht="13.5" hidden="1" customHeight="1"/>
    <row r="100" s="1273" customFormat="1" ht="13.5" hidden="1" customHeight="1"/>
    <row r="101" s="1273" customFormat="1" ht="13.5" hidden="1" customHeight="1"/>
    <row r="102" s="1273" customFormat="1" ht="13.5" hidden="1" customHeight="1"/>
    <row r="103" s="1273" customFormat="1" ht="13.5" hidden="1" customHeight="1"/>
    <row r="104" s="1273" customFormat="1" ht="13.5" hidden="1" customHeight="1"/>
    <row r="105" s="1273" customFormat="1" ht="13.5" hidden="1" customHeight="1"/>
    <row r="106" s="1273" customFormat="1" ht="13.5" hidden="1" customHeight="1"/>
    <row r="107" s="1273" customFormat="1" ht="13.5" hidden="1" customHeight="1"/>
    <row r="108" s="1273" customFormat="1" ht="13.5" hidden="1" customHeight="1"/>
    <row r="109" s="1273" customFormat="1" ht="13.5" hidden="1" customHeight="1"/>
    <row r="110" s="1273" customFormat="1" ht="13.5" hidden="1" customHeight="1"/>
    <row r="111" s="1273" customFormat="1" ht="13.5" hidden="1" customHeight="1"/>
    <row r="112" s="1273" customFormat="1" ht="13.5" hidden="1" customHeight="1"/>
    <row r="113" s="1273" customFormat="1" ht="13.5" hidden="1" customHeight="1"/>
    <row r="114" s="1273" customFormat="1" ht="13.5" hidden="1" customHeight="1"/>
    <row r="115" s="1273" customFormat="1" ht="13.5" hidden="1" customHeight="1"/>
    <row r="116" s="1273" customFormat="1" ht="13.5" hidden="1" customHeight="1"/>
    <row r="117" s="1273" customFormat="1" ht="13.5" hidden="1" customHeight="1"/>
    <row r="118" s="1273" customFormat="1" ht="13.5" hidden="1" customHeight="1"/>
    <row r="119" s="1273" customFormat="1" ht="13.5" hidden="1" customHeight="1"/>
    <row r="120" s="1273" customFormat="1" ht="13.5" hidden="1" customHeight="1"/>
    <row r="121" s="1273" customFormat="1" ht="13.5" hidden="1" customHeight="1"/>
    <row r="122" s="1273" customFormat="1" ht="13.5" hidden="1" customHeight="1"/>
    <row r="123" s="1273" customFormat="1" ht="13.5" hidden="1" customHeight="1"/>
    <row r="124" s="1273" customFormat="1" ht="13.5" hidden="1" customHeight="1"/>
    <row r="125" s="1273" customFormat="1" ht="13.5" hidden="1" customHeight="1"/>
    <row r="126" s="1273" customFormat="1" ht="13.5" hidden="1" customHeight="1"/>
    <row r="127" s="1273" customFormat="1" ht="13.5" hidden="1" customHeight="1"/>
    <row r="128" s="1273" customFormat="1" ht="13.5" hidden="1" customHeight="1"/>
    <row r="129" s="1273" customFormat="1" ht="13.5" hidden="1" customHeight="1"/>
    <row r="130" s="1273" customFormat="1" ht="13.5" hidden="1" customHeight="1"/>
    <row r="131" s="1273" customFormat="1" ht="13.5" hidden="1" customHeight="1"/>
    <row r="132" s="1273" customFormat="1" ht="13.5" hidden="1" customHeight="1"/>
    <row r="133" s="1273" customFormat="1" ht="13.5" hidden="1" customHeight="1"/>
    <row r="134" s="1273" customFormat="1" ht="13.5" hidden="1" customHeight="1"/>
    <row r="135" s="1273" customFormat="1" ht="13.5" hidden="1" customHeight="1"/>
    <row r="136" s="1273" customFormat="1" ht="13.5" hidden="1" customHeight="1"/>
    <row r="137" s="1273" customFormat="1" ht="13.5" hidden="1" customHeight="1"/>
    <row r="138" s="1273" customFormat="1" ht="13.5" hidden="1" customHeight="1"/>
    <row r="139" s="1273" customFormat="1" ht="13.5" hidden="1" customHeight="1"/>
    <row r="140" s="1273" customFormat="1" ht="13.5" hidden="1" customHeight="1"/>
    <row r="141" s="1273" customFormat="1" ht="13.5" hidden="1" customHeight="1"/>
    <row r="142" s="1273" customFormat="1" ht="13.5" hidden="1" customHeight="1"/>
    <row r="143" s="1273" customFormat="1" ht="13.5" hidden="1" customHeight="1"/>
    <row r="144" s="1273" customFormat="1" ht="13.5" hidden="1" customHeight="1"/>
    <row r="145" s="1273" customFormat="1" ht="13.5" hidden="1" customHeight="1"/>
    <row r="146" s="1273" customFormat="1" ht="13.5" hidden="1" customHeight="1"/>
    <row r="147" s="1273" customFormat="1" ht="13.5" hidden="1" customHeight="1"/>
    <row r="148" s="1273" customFormat="1" ht="13.5" hidden="1" customHeight="1"/>
    <row r="149" s="1273" customFormat="1" ht="13.5" hidden="1" customHeight="1"/>
    <row r="150" s="1273" customFormat="1" ht="13.5" hidden="1" customHeight="1"/>
    <row r="151" s="1273" customFormat="1" ht="13.5" hidden="1" customHeight="1"/>
    <row r="152" s="1273" customFormat="1" ht="13.5" hidden="1" customHeight="1"/>
    <row r="153" s="1273" customFormat="1" ht="13.5" hidden="1" customHeight="1"/>
    <row r="154" s="1273" customFormat="1" ht="13.5" hidden="1" customHeight="1"/>
    <row r="155" s="1273" customFormat="1" ht="13.5" hidden="1" customHeight="1"/>
    <row r="156" s="1273" customFormat="1" ht="13.5" hidden="1" customHeight="1"/>
    <row r="157" s="1273" customFormat="1" ht="13.5" hidden="1" customHeight="1"/>
    <row r="158" s="1273" customFormat="1" ht="13.5" hidden="1" customHeight="1"/>
    <row r="159" s="1273" customFormat="1" ht="13.5" hidden="1" customHeight="1"/>
    <row r="160" s="1273" customFormat="1" ht="13.5" hidden="1" customHeight="1"/>
  </sheetData>
  <sheetProtection algorithmName="SHA-512" hashValue="R72XkYmEaETnJEzypcFqYoIMEK9a3/GWHtcClJ8X8IxIMsPE0ENNTFrWGVpFS0bT+IzTJdu/789OJBWDRrLKPA==" saltValue="rurGVisqBgbaKp2aGMBx6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615</v>
      </c>
    </row>
  </sheetData>
  <sheetProtection algorithmName="SHA-512" hashValue="OL6YL5zWlJOUrutYzHOgMRzvmozES+Qg7HrdWFee1miikE2/6vE2Ym0EkS8ZTUro0RiRNJrkd6Ysjt4PiRp3lA==" saltValue="XRFGN7nYUtOpF8bYogCo4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616</v>
      </c>
    </row>
  </sheetData>
  <sheetProtection algorithmName="SHA-512" hashValue="W19zRahRCr3Dar+k87oCbLKCU4aHLCfZiHMF4dYMGEtkREUZPlqtGicFA19L6LBerLDE4K/w3jjqMSZOB3bOJQ==" saltValue="/qgL7gvPN2yJjqy3JAZAv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558</v>
      </c>
      <c r="G2" s="157"/>
      <c r="H2" s="158"/>
    </row>
    <row r="3" spans="1:8">
      <c r="A3" s="154" t="s">
        <v>551</v>
      </c>
      <c r="B3" s="159"/>
      <c r="C3" s="160"/>
      <c r="D3" s="161">
        <v>88295</v>
      </c>
      <c r="E3" s="162"/>
      <c r="F3" s="163">
        <v>77577</v>
      </c>
      <c r="G3" s="164"/>
      <c r="H3" s="165"/>
    </row>
    <row r="4" spans="1:8">
      <c r="A4" s="166"/>
      <c r="B4" s="167"/>
      <c r="C4" s="168"/>
      <c r="D4" s="169">
        <v>69960</v>
      </c>
      <c r="E4" s="170"/>
      <c r="F4" s="171">
        <v>40870</v>
      </c>
      <c r="G4" s="172"/>
      <c r="H4" s="173"/>
    </row>
    <row r="5" spans="1:8">
      <c r="A5" s="154" t="s">
        <v>553</v>
      </c>
      <c r="B5" s="159"/>
      <c r="C5" s="160"/>
      <c r="D5" s="161">
        <v>117407</v>
      </c>
      <c r="E5" s="162"/>
      <c r="F5" s="163">
        <v>115123</v>
      </c>
      <c r="G5" s="164"/>
      <c r="H5" s="165"/>
    </row>
    <row r="6" spans="1:8">
      <c r="A6" s="166"/>
      <c r="B6" s="167"/>
      <c r="C6" s="168"/>
      <c r="D6" s="169">
        <v>82464</v>
      </c>
      <c r="E6" s="170"/>
      <c r="F6" s="171">
        <v>46026</v>
      </c>
      <c r="G6" s="172"/>
      <c r="H6" s="173"/>
    </row>
    <row r="7" spans="1:8">
      <c r="A7" s="154" t="s">
        <v>554</v>
      </c>
      <c r="B7" s="159"/>
      <c r="C7" s="160"/>
      <c r="D7" s="161">
        <v>128063</v>
      </c>
      <c r="E7" s="162"/>
      <c r="F7" s="163">
        <v>98899</v>
      </c>
      <c r="G7" s="164"/>
      <c r="H7" s="165"/>
    </row>
    <row r="8" spans="1:8">
      <c r="A8" s="166"/>
      <c r="B8" s="167"/>
      <c r="C8" s="168"/>
      <c r="D8" s="169">
        <v>95838</v>
      </c>
      <c r="E8" s="170"/>
      <c r="F8" s="171">
        <v>43734</v>
      </c>
      <c r="G8" s="172"/>
      <c r="H8" s="173"/>
    </row>
    <row r="9" spans="1:8">
      <c r="A9" s="154" t="s">
        <v>555</v>
      </c>
      <c r="B9" s="159"/>
      <c r="C9" s="160"/>
      <c r="D9" s="161">
        <v>121082</v>
      </c>
      <c r="E9" s="162"/>
      <c r="F9" s="163">
        <v>96462</v>
      </c>
      <c r="G9" s="164"/>
      <c r="H9" s="165"/>
    </row>
    <row r="10" spans="1:8">
      <c r="A10" s="166"/>
      <c r="B10" s="167"/>
      <c r="C10" s="168"/>
      <c r="D10" s="169">
        <v>91744</v>
      </c>
      <c r="E10" s="170"/>
      <c r="F10" s="171">
        <v>39886</v>
      </c>
      <c r="G10" s="172"/>
      <c r="H10" s="173"/>
    </row>
    <row r="11" spans="1:8">
      <c r="A11" s="154" t="s">
        <v>556</v>
      </c>
      <c r="B11" s="159"/>
      <c r="C11" s="160"/>
      <c r="D11" s="161">
        <v>109484</v>
      </c>
      <c r="E11" s="162"/>
      <c r="F11" s="163">
        <v>83103</v>
      </c>
      <c r="G11" s="164"/>
      <c r="H11" s="165"/>
    </row>
    <row r="12" spans="1:8">
      <c r="A12" s="166"/>
      <c r="B12" s="167"/>
      <c r="C12" s="174"/>
      <c r="D12" s="169">
        <v>80322</v>
      </c>
      <c r="E12" s="170"/>
      <c r="F12" s="171">
        <v>41378</v>
      </c>
      <c r="G12" s="172"/>
      <c r="H12" s="173"/>
    </row>
    <row r="13" spans="1:8">
      <c r="A13" s="154"/>
      <c r="B13" s="159"/>
      <c r="C13" s="175"/>
      <c r="D13" s="176">
        <v>112866</v>
      </c>
      <c r="E13" s="177"/>
      <c r="F13" s="178">
        <v>94233</v>
      </c>
      <c r="G13" s="179"/>
      <c r="H13" s="165"/>
    </row>
    <row r="14" spans="1:8">
      <c r="A14" s="166"/>
      <c r="B14" s="167"/>
      <c r="C14" s="168"/>
      <c r="D14" s="169">
        <v>84066</v>
      </c>
      <c r="E14" s="170"/>
      <c r="F14" s="171">
        <v>42379</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4.0999999999999996</v>
      </c>
      <c r="C19" s="180">
        <f>ROUND(VALUE(SUBSTITUTE(実質収支比率等に係る経年分析!G$48,"▲","-")),2)</f>
        <v>4.16</v>
      </c>
      <c r="D19" s="180">
        <f>ROUND(VALUE(SUBSTITUTE(実質収支比率等に係る経年分析!H$48,"▲","-")),2)</f>
        <v>3.69</v>
      </c>
      <c r="E19" s="180">
        <f>ROUND(VALUE(SUBSTITUTE(実質収支比率等に係る経年分析!I$48,"▲","-")),2)</f>
        <v>4.91</v>
      </c>
      <c r="F19" s="180">
        <f>ROUND(VALUE(SUBSTITUTE(実質収支比率等に係る経年分析!J$48,"▲","-")),2)</f>
        <v>4.25</v>
      </c>
    </row>
    <row r="20" spans="1:11">
      <c r="A20" s="180" t="s">
        <v>54</v>
      </c>
      <c r="B20" s="180">
        <f>ROUND(VALUE(SUBSTITUTE(実質収支比率等に係る経年分析!F$47,"▲","-")),2)</f>
        <v>35.26</v>
      </c>
      <c r="C20" s="180">
        <f>ROUND(VALUE(SUBSTITUTE(実質収支比率等に係る経年分析!G$47,"▲","-")),2)</f>
        <v>37.92</v>
      </c>
      <c r="D20" s="180">
        <f>ROUND(VALUE(SUBSTITUTE(実質収支比率等に係る経年分析!H$47,"▲","-")),2)</f>
        <v>40.1</v>
      </c>
      <c r="E20" s="180">
        <f>ROUND(VALUE(SUBSTITUTE(実質収支比率等に係る経年分析!I$47,"▲","-")),2)</f>
        <v>44.07</v>
      </c>
      <c r="F20" s="180">
        <f>ROUND(VALUE(SUBSTITUTE(実質収支比率等に係る経年分析!J$47,"▲","-")),2)</f>
        <v>46.01</v>
      </c>
    </row>
    <row r="21" spans="1:11">
      <c r="A21" s="180" t="s">
        <v>55</v>
      </c>
      <c r="B21" s="180">
        <f>IF(ISNUMBER(VALUE(SUBSTITUTE(実質収支比率等に係る経年分析!F$49,"▲","-"))),ROUND(VALUE(SUBSTITUTE(実質収支比率等に係る経年分析!F$49,"▲","-")),2),NA())</f>
        <v>4.95</v>
      </c>
      <c r="C21" s="180">
        <f>IF(ISNUMBER(VALUE(SUBSTITUTE(実質収支比率等に係る経年分析!G$49,"▲","-"))),ROUND(VALUE(SUBSTITUTE(実質収支比率等に係る経年分析!G$49,"▲","-")),2),NA())</f>
        <v>4.55</v>
      </c>
      <c r="D21" s="180">
        <f>IF(ISNUMBER(VALUE(SUBSTITUTE(実質収支比率等に係る経年分析!H$49,"▲","-"))),ROUND(VALUE(SUBSTITUTE(実質収支比率等に係る経年分析!H$49,"▲","-")),2),NA())</f>
        <v>-1.01</v>
      </c>
      <c r="E21" s="180">
        <f>IF(ISNUMBER(VALUE(SUBSTITUTE(実質収支比率等に係る経年分析!I$49,"▲","-"))),ROUND(VALUE(SUBSTITUTE(実質収支比率等に係る経年分析!I$49,"▲","-")),2),NA())</f>
        <v>8.42</v>
      </c>
      <c r="F21" s="180">
        <f>IF(ISNUMBER(VALUE(SUBSTITUTE(実質収支比率等に係る経年分析!J$49,"▲","-"))),ROUND(VALUE(SUBSTITUTE(実質収支比率等に係る経年分析!J$49,"▲","-")),2),NA())</f>
        <v>-1.47</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矢田川憩いの村事業特別会計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0.28000000000000003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v>
      </c>
    </row>
    <row r="33" spans="1:16">
      <c r="A33" s="181" t="str">
        <f>IF(連結実質赤字比率に係る赤字・黒字の構成分析!C$37="",NA(),連結実質赤字比率に係る赤字・黒字の構成分析!C$37)</f>
        <v>公立香住病院事業企業会計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0.57999999999999996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0.78</v>
      </c>
    </row>
    <row r="34" spans="1:16">
      <c r="A34" s="181" t="str">
        <f>IF(連結実質赤字比率に係る赤字・黒字の構成分析!C$36="",NA(),連結実質赤字比率に係る赤字・黒字の構成分析!C$36)</f>
        <v>下水道事業企業会計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0.89</v>
      </c>
    </row>
    <row r="35" spans="1:16">
      <c r="A35" s="181" t="str">
        <f>IF(連結実質赤字比率に係る赤字・黒字の構成分析!C$35="",NA(),連結実質赤字比率に係る赤字・黒字の構成分析!C$35)</f>
        <v>水道事業企業会計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3.13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2.09</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4.16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3.68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4.9000000000000004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4.25</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2079</v>
      </c>
      <c r="E42" s="182"/>
      <c r="F42" s="182"/>
      <c r="G42" s="182">
        <f>'実質公債費比率（分子）の構造'!L$52</f>
        <v>2042</v>
      </c>
      <c r="H42" s="182"/>
      <c r="I42" s="182"/>
      <c r="J42" s="182">
        <f>'実質公債費比率（分子）の構造'!M$52</f>
        <v>2168</v>
      </c>
      <c r="K42" s="182"/>
      <c r="L42" s="182"/>
      <c r="M42" s="182">
        <f>'実質公債費比率（分子）の構造'!N$52</f>
        <v>2232</v>
      </c>
      <c r="N42" s="182"/>
      <c r="O42" s="182"/>
      <c r="P42" s="182">
        <f>'実質公債費比率（分子）の構造'!O$52</f>
        <v>2175</v>
      </c>
    </row>
    <row r="43" spans="1:16">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13</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c r="A45" s="182" t="s">
        <v>65</v>
      </c>
      <c r="B45" s="182">
        <f>'実質公債費比率（分子）の構造'!K$49</f>
        <v>15</v>
      </c>
      <c r="C45" s="182"/>
      <c r="D45" s="182"/>
      <c r="E45" s="182">
        <f>'実質公債費比率（分子）の構造'!L$49</f>
        <v>16</v>
      </c>
      <c r="F45" s="182"/>
      <c r="G45" s="182"/>
      <c r="H45" s="182">
        <f>'実質公債費比率（分子）の構造'!M$49</f>
        <v>16</v>
      </c>
      <c r="I45" s="182"/>
      <c r="J45" s="182"/>
      <c r="K45" s="182">
        <f>'実質公債費比率（分子）の構造'!N$49</f>
        <v>23</v>
      </c>
      <c r="L45" s="182"/>
      <c r="M45" s="182"/>
      <c r="N45" s="182">
        <f>'実質公債費比率（分子）の構造'!O$49</f>
        <v>27</v>
      </c>
      <c r="O45" s="182"/>
      <c r="P45" s="182"/>
    </row>
    <row r="46" spans="1:16">
      <c r="A46" s="182" t="s">
        <v>66</v>
      </c>
      <c r="B46" s="182">
        <f>'実質公債費比率（分子）の構造'!K$48</f>
        <v>887</v>
      </c>
      <c r="C46" s="182"/>
      <c r="D46" s="182"/>
      <c r="E46" s="182">
        <f>'実質公債費比率（分子）の構造'!L$48</f>
        <v>821</v>
      </c>
      <c r="F46" s="182"/>
      <c r="G46" s="182"/>
      <c r="H46" s="182">
        <f>'実質公債費比率（分子）の構造'!M$48</f>
        <v>787</v>
      </c>
      <c r="I46" s="182"/>
      <c r="J46" s="182"/>
      <c r="K46" s="182">
        <f>'実質公債費比率（分子）の構造'!N$48</f>
        <v>779</v>
      </c>
      <c r="L46" s="182"/>
      <c r="M46" s="182"/>
      <c r="N46" s="182">
        <f>'実質公債費比率（分子）の構造'!O$48</f>
        <v>741</v>
      </c>
      <c r="O46" s="182"/>
      <c r="P46" s="182"/>
    </row>
    <row r="47" spans="1:16">
      <c r="A47" s="182" t="s">
        <v>67</v>
      </c>
      <c r="B47" s="182">
        <f>'実質公債費比率（分子）の構造'!K$47</f>
        <v>3</v>
      </c>
      <c r="C47" s="182"/>
      <c r="D47" s="182"/>
      <c r="E47" s="182">
        <f>'実質公債費比率（分子）の構造'!L$47</f>
        <v>27</v>
      </c>
      <c r="F47" s="182"/>
      <c r="G47" s="182"/>
      <c r="H47" s="182">
        <f>'実質公債費比率（分子）の構造'!M$47</f>
        <v>23</v>
      </c>
      <c r="I47" s="182"/>
      <c r="J47" s="182"/>
      <c r="K47" s="182">
        <f>'実質公債費比率（分子）の構造'!N$47</f>
        <v>23</v>
      </c>
      <c r="L47" s="182"/>
      <c r="M47" s="182"/>
      <c r="N47" s="182">
        <f>'実質公債費比率（分子）の構造'!O$47</f>
        <v>23</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1801</v>
      </c>
      <c r="C49" s="182"/>
      <c r="D49" s="182"/>
      <c r="E49" s="182">
        <f>'実質公債費比率（分子）の構造'!L$45</f>
        <v>1747</v>
      </c>
      <c r="F49" s="182"/>
      <c r="G49" s="182"/>
      <c r="H49" s="182">
        <f>'実質公債費比率（分子）の構造'!M$45</f>
        <v>1928</v>
      </c>
      <c r="I49" s="182"/>
      <c r="J49" s="182"/>
      <c r="K49" s="182">
        <f>'実質公債費比率（分子）の構造'!N$45</f>
        <v>2048</v>
      </c>
      <c r="L49" s="182"/>
      <c r="M49" s="182"/>
      <c r="N49" s="182">
        <f>'実質公債費比率（分子）の構造'!O$45</f>
        <v>1934</v>
      </c>
      <c r="O49" s="182"/>
      <c r="P49" s="182"/>
    </row>
    <row r="50" spans="1:16">
      <c r="A50" s="182" t="s">
        <v>70</v>
      </c>
      <c r="B50" s="182" t="e">
        <f>NA()</f>
        <v>#N/A</v>
      </c>
      <c r="C50" s="182">
        <f>IF(ISNUMBER('実質公債費比率（分子）の構造'!K$53),'実質公債費比率（分子）の構造'!K$53,NA())</f>
        <v>640</v>
      </c>
      <c r="D50" s="182" t="e">
        <f>NA()</f>
        <v>#N/A</v>
      </c>
      <c r="E50" s="182" t="e">
        <f>NA()</f>
        <v>#N/A</v>
      </c>
      <c r="F50" s="182">
        <f>IF(ISNUMBER('実質公債費比率（分子）の構造'!L$53),'実質公債費比率（分子）の構造'!L$53,NA())</f>
        <v>570</v>
      </c>
      <c r="G50" s="182" t="e">
        <f>NA()</f>
        <v>#N/A</v>
      </c>
      <c r="H50" s="182" t="e">
        <f>NA()</f>
        <v>#N/A</v>
      </c>
      <c r="I50" s="182">
        <f>IF(ISNUMBER('実質公債費比率（分子）の構造'!M$53),'実質公債費比率（分子）の構造'!M$53,NA())</f>
        <v>587</v>
      </c>
      <c r="J50" s="182" t="e">
        <f>NA()</f>
        <v>#N/A</v>
      </c>
      <c r="K50" s="182" t="e">
        <f>NA()</f>
        <v>#N/A</v>
      </c>
      <c r="L50" s="182">
        <f>IF(ISNUMBER('実質公債費比率（分子）の構造'!N$53),'実質公債費比率（分子）の構造'!N$53,NA())</f>
        <v>642</v>
      </c>
      <c r="M50" s="182" t="e">
        <f>NA()</f>
        <v>#N/A</v>
      </c>
      <c r="N50" s="182" t="e">
        <f>NA()</f>
        <v>#N/A</v>
      </c>
      <c r="O50" s="182">
        <f>IF(ISNUMBER('実質公債費比率（分子）の構造'!O$53),'実質公債費比率（分子）の構造'!O$53,NA())</f>
        <v>551</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23763</v>
      </c>
      <c r="E56" s="181"/>
      <c r="F56" s="181"/>
      <c r="G56" s="181">
        <f>'将来負担比率（分子）の構造'!J$52</f>
        <v>23654</v>
      </c>
      <c r="H56" s="181"/>
      <c r="I56" s="181"/>
      <c r="J56" s="181">
        <f>'将来負担比率（分子）の構造'!K$52</f>
        <v>23172</v>
      </c>
      <c r="K56" s="181"/>
      <c r="L56" s="181"/>
      <c r="M56" s="181">
        <f>'将来負担比率（分子）の構造'!L$52</f>
        <v>22691</v>
      </c>
      <c r="N56" s="181"/>
      <c r="O56" s="181"/>
      <c r="P56" s="181">
        <f>'将来負担比率（分子）の構造'!M$52</f>
        <v>21943</v>
      </c>
    </row>
    <row r="57" spans="1:16">
      <c r="A57" s="181" t="s">
        <v>41</v>
      </c>
      <c r="B57" s="181"/>
      <c r="C57" s="181"/>
      <c r="D57" s="181">
        <f>'将来負担比率（分子）の構造'!I$51</f>
        <v>102</v>
      </c>
      <c r="E57" s="181"/>
      <c r="F57" s="181"/>
      <c r="G57" s="181">
        <f>'将来負担比率（分子）の構造'!J$51</f>
        <v>90</v>
      </c>
      <c r="H57" s="181"/>
      <c r="I57" s="181"/>
      <c r="J57" s="181">
        <f>'将来負担比率（分子）の構造'!K$51</f>
        <v>65</v>
      </c>
      <c r="K57" s="181"/>
      <c r="L57" s="181"/>
      <c r="M57" s="181">
        <f>'将来負担比率（分子）の構造'!L$51</f>
        <v>40</v>
      </c>
      <c r="N57" s="181"/>
      <c r="O57" s="181"/>
      <c r="P57" s="181">
        <f>'将来負担比率（分子）の構造'!M$51</f>
        <v>33</v>
      </c>
    </row>
    <row r="58" spans="1:16">
      <c r="A58" s="181" t="s">
        <v>40</v>
      </c>
      <c r="B58" s="181"/>
      <c r="C58" s="181"/>
      <c r="D58" s="181">
        <f>'将来負担比率（分子）の構造'!I$50</f>
        <v>4546</v>
      </c>
      <c r="E58" s="181"/>
      <c r="F58" s="181"/>
      <c r="G58" s="181">
        <f>'将来負担比率（分子）の構造'!J$50</f>
        <v>4853</v>
      </c>
      <c r="H58" s="181"/>
      <c r="I58" s="181"/>
      <c r="J58" s="181">
        <f>'将来負担比率（分子）の構造'!K$50</f>
        <v>5353</v>
      </c>
      <c r="K58" s="181"/>
      <c r="L58" s="181"/>
      <c r="M58" s="181">
        <f>'将来負担比率（分子）の構造'!L$50</f>
        <v>5631</v>
      </c>
      <c r="N58" s="181"/>
      <c r="O58" s="181"/>
      <c r="P58" s="181">
        <f>'将来負担比率（分子）の構造'!M$50</f>
        <v>6215</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2374</v>
      </c>
      <c r="C62" s="181"/>
      <c r="D62" s="181"/>
      <c r="E62" s="181">
        <f>'将来負担比率（分子）の構造'!J$45</f>
        <v>2348</v>
      </c>
      <c r="F62" s="181"/>
      <c r="G62" s="181"/>
      <c r="H62" s="181">
        <f>'将来負担比率（分子）の構造'!K$45</f>
        <v>2282</v>
      </c>
      <c r="I62" s="181"/>
      <c r="J62" s="181"/>
      <c r="K62" s="181">
        <f>'将来負担比率（分子）の構造'!L$45</f>
        <v>2205</v>
      </c>
      <c r="L62" s="181"/>
      <c r="M62" s="181"/>
      <c r="N62" s="181">
        <f>'将来負担比率（分子）の構造'!M$45</f>
        <v>2155</v>
      </c>
      <c r="O62" s="181"/>
      <c r="P62" s="181"/>
    </row>
    <row r="63" spans="1:16">
      <c r="A63" s="181" t="s">
        <v>33</v>
      </c>
      <c r="B63" s="181">
        <f>'将来負担比率（分子）の構造'!I$44</f>
        <v>139</v>
      </c>
      <c r="C63" s="181"/>
      <c r="D63" s="181"/>
      <c r="E63" s="181">
        <f>'将来負担比率（分子）の構造'!J$44</f>
        <v>116</v>
      </c>
      <c r="F63" s="181"/>
      <c r="G63" s="181"/>
      <c r="H63" s="181">
        <f>'将来負担比率（分子）の構造'!K$44</f>
        <v>118</v>
      </c>
      <c r="I63" s="181"/>
      <c r="J63" s="181"/>
      <c r="K63" s="181">
        <f>'将来負担比率（分子）の構造'!L$44</f>
        <v>139</v>
      </c>
      <c r="L63" s="181"/>
      <c r="M63" s="181"/>
      <c r="N63" s="181">
        <f>'将来負担比率（分子）の構造'!M$44</f>
        <v>149</v>
      </c>
      <c r="O63" s="181"/>
      <c r="P63" s="181"/>
    </row>
    <row r="64" spans="1:16">
      <c r="A64" s="181" t="s">
        <v>32</v>
      </c>
      <c r="B64" s="181">
        <f>'将来負担比率（分子）の構造'!I$43</f>
        <v>12967</v>
      </c>
      <c r="C64" s="181"/>
      <c r="D64" s="181"/>
      <c r="E64" s="181">
        <f>'将来負担比率（分子）の構造'!J$43</f>
        <v>12511</v>
      </c>
      <c r="F64" s="181"/>
      <c r="G64" s="181"/>
      <c r="H64" s="181">
        <f>'将来負担比率（分子）の構造'!K$43</f>
        <v>11713</v>
      </c>
      <c r="I64" s="181"/>
      <c r="J64" s="181"/>
      <c r="K64" s="181">
        <f>'将来負担比率（分子）の構造'!L$43</f>
        <v>10969</v>
      </c>
      <c r="L64" s="181"/>
      <c r="M64" s="181"/>
      <c r="N64" s="181">
        <f>'将来負担比率（分子）の構造'!M$43</f>
        <v>10184</v>
      </c>
      <c r="O64" s="181"/>
      <c r="P64" s="181"/>
    </row>
    <row r="65" spans="1:16">
      <c r="A65" s="181" t="s">
        <v>31</v>
      </c>
      <c r="B65" s="181">
        <f>'将来負担比率（分子）の構造'!I$42</f>
        <v>5</v>
      </c>
      <c r="C65" s="181"/>
      <c r="D65" s="181"/>
      <c r="E65" s="181">
        <f>'将来負担比率（分子）の構造'!J$42</f>
        <v>4</v>
      </c>
      <c r="F65" s="181"/>
      <c r="G65" s="181"/>
      <c r="H65" s="181">
        <f>'将来負担比率（分子）の構造'!K$42</f>
        <v>3</v>
      </c>
      <c r="I65" s="181"/>
      <c r="J65" s="181"/>
      <c r="K65" s="181">
        <f>'将来負担比率（分子）の構造'!L$42</f>
        <v>3</v>
      </c>
      <c r="L65" s="181"/>
      <c r="M65" s="181"/>
      <c r="N65" s="181">
        <f>'将来負担比率（分子）の構造'!M$42</f>
        <v>2</v>
      </c>
      <c r="O65" s="181"/>
      <c r="P65" s="181"/>
    </row>
    <row r="66" spans="1:16">
      <c r="A66" s="181" t="s">
        <v>30</v>
      </c>
      <c r="B66" s="181">
        <f>'将来負担比率（分子）の構造'!I$41</f>
        <v>19733</v>
      </c>
      <c r="C66" s="181"/>
      <c r="D66" s="181"/>
      <c r="E66" s="181">
        <f>'将来負担比率（分子）の構造'!J$41</f>
        <v>20002</v>
      </c>
      <c r="F66" s="181"/>
      <c r="G66" s="181"/>
      <c r="H66" s="181">
        <f>'将来負担比率（分子）の構造'!K$41</f>
        <v>20206</v>
      </c>
      <c r="I66" s="181"/>
      <c r="J66" s="181"/>
      <c r="K66" s="181">
        <f>'将来負担比率（分子）の構造'!L$41</f>
        <v>19800</v>
      </c>
      <c r="L66" s="181"/>
      <c r="M66" s="181"/>
      <c r="N66" s="181">
        <f>'将来負担比率（分子）の構造'!M$41</f>
        <v>19705</v>
      </c>
      <c r="O66" s="181"/>
      <c r="P66" s="181"/>
    </row>
    <row r="67" spans="1:16">
      <c r="A67" s="181" t="s">
        <v>74</v>
      </c>
      <c r="B67" s="181" t="e">
        <f>NA()</f>
        <v>#N/A</v>
      </c>
      <c r="C67" s="181">
        <f>IF(ISNUMBER('将来負担比率（分子）の構造'!I$53), IF('将来負担比率（分子）の構造'!I$53 &lt; 0, 0, '将来負担比率（分子）の構造'!I$53), NA())</f>
        <v>6807</v>
      </c>
      <c r="D67" s="181" t="e">
        <f>NA()</f>
        <v>#N/A</v>
      </c>
      <c r="E67" s="181" t="e">
        <f>NA()</f>
        <v>#N/A</v>
      </c>
      <c r="F67" s="181">
        <f>IF(ISNUMBER('将来負担比率（分子）の構造'!J$53), IF('将来負担比率（分子）の構造'!J$53 &lt; 0, 0, '将来負担比率（分子）の構造'!J$53), NA())</f>
        <v>6384</v>
      </c>
      <c r="G67" s="181" t="e">
        <f>NA()</f>
        <v>#N/A</v>
      </c>
      <c r="H67" s="181" t="e">
        <f>NA()</f>
        <v>#N/A</v>
      </c>
      <c r="I67" s="181">
        <f>IF(ISNUMBER('将来負担比率（分子）の構造'!K$53), IF('将来負担比率（分子）の構造'!K$53 &lt; 0, 0, '将来負担比率（分子）の構造'!K$53), NA())</f>
        <v>5732</v>
      </c>
      <c r="J67" s="181" t="e">
        <f>NA()</f>
        <v>#N/A</v>
      </c>
      <c r="K67" s="181" t="e">
        <f>NA()</f>
        <v>#N/A</v>
      </c>
      <c r="L67" s="181">
        <f>IF(ISNUMBER('将来負担比率（分子）の構造'!L$53), IF('将来負担比率（分子）の構造'!L$53 &lt; 0, 0, '将来負担比率（分子）の構造'!L$53), NA())</f>
        <v>4753</v>
      </c>
      <c r="M67" s="181" t="e">
        <f>NA()</f>
        <v>#N/A</v>
      </c>
      <c r="N67" s="181" t="e">
        <f>NA()</f>
        <v>#N/A</v>
      </c>
      <c r="O67" s="181">
        <f>IF(ISNUMBER('将来負担比率（分子）の構造'!M$53), IF('将来負担比率（分子）の構造'!M$53 &lt; 0, 0, '将来負担比率（分子）の構造'!M$53), NA())</f>
        <v>4004</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3367</v>
      </c>
      <c r="C72" s="185">
        <f>基金残高に係る経年分析!G55</f>
        <v>3677</v>
      </c>
      <c r="D72" s="185">
        <f>基金残高に係る経年分析!H55</f>
        <v>3799</v>
      </c>
    </row>
    <row r="73" spans="1:16">
      <c r="A73" s="184" t="s">
        <v>77</v>
      </c>
      <c r="B73" s="185">
        <f>基金残高に係る経年分析!F56</f>
        <v>727</v>
      </c>
      <c r="C73" s="185">
        <f>基金残高に係る経年分析!G56</f>
        <v>399</v>
      </c>
      <c r="D73" s="185">
        <f>基金残高に係る経年分析!H56</f>
        <v>410</v>
      </c>
    </row>
    <row r="74" spans="1:16">
      <c r="A74" s="184" t="s">
        <v>78</v>
      </c>
      <c r="B74" s="185">
        <f>基金残高に係る経年分析!F57</f>
        <v>2012</v>
      </c>
      <c r="C74" s="185">
        <f>基金残高に係る経年分析!G57</f>
        <v>2186</v>
      </c>
      <c r="D74" s="185">
        <f>基金残高に係る経年分析!H57</f>
        <v>2511</v>
      </c>
    </row>
  </sheetData>
  <sheetProtection algorithmName="SHA-512" hashValue="ipFFIy9flFp8B51KJFo+jYatn0u7IsBNIib9vKC8Coo/YeCd2HWwb8upa48V8/o/nap2BhDJ2fdjFX08jaJLRQ==" saltValue="0C2O1jIB+UL7XEbYZUuP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4"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209</v>
      </c>
      <c r="DI1" s="622"/>
      <c r="DJ1" s="622"/>
      <c r="DK1" s="622"/>
      <c r="DL1" s="622"/>
      <c r="DM1" s="622"/>
      <c r="DN1" s="623"/>
      <c r="DO1" s="226"/>
      <c r="DP1" s="621" t="s">
        <v>210</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212</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213</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214</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215</v>
      </c>
      <c r="S4" s="625"/>
      <c r="T4" s="625"/>
      <c r="U4" s="625"/>
      <c r="V4" s="625"/>
      <c r="W4" s="625"/>
      <c r="X4" s="625"/>
      <c r="Y4" s="626"/>
      <c r="Z4" s="624" t="s">
        <v>216</v>
      </c>
      <c r="AA4" s="625"/>
      <c r="AB4" s="625"/>
      <c r="AC4" s="626"/>
      <c r="AD4" s="624" t="s">
        <v>217</v>
      </c>
      <c r="AE4" s="625"/>
      <c r="AF4" s="625"/>
      <c r="AG4" s="625"/>
      <c r="AH4" s="625"/>
      <c r="AI4" s="625"/>
      <c r="AJ4" s="625"/>
      <c r="AK4" s="626"/>
      <c r="AL4" s="624" t="s">
        <v>216</v>
      </c>
      <c r="AM4" s="625"/>
      <c r="AN4" s="625"/>
      <c r="AO4" s="626"/>
      <c r="AP4" s="630" t="s">
        <v>218</v>
      </c>
      <c r="AQ4" s="630"/>
      <c r="AR4" s="630"/>
      <c r="AS4" s="630"/>
      <c r="AT4" s="630"/>
      <c r="AU4" s="630"/>
      <c r="AV4" s="630"/>
      <c r="AW4" s="630"/>
      <c r="AX4" s="630"/>
      <c r="AY4" s="630"/>
      <c r="AZ4" s="630"/>
      <c r="BA4" s="630"/>
      <c r="BB4" s="630"/>
      <c r="BC4" s="630"/>
      <c r="BD4" s="630"/>
      <c r="BE4" s="630"/>
      <c r="BF4" s="630"/>
      <c r="BG4" s="630" t="s">
        <v>219</v>
      </c>
      <c r="BH4" s="630"/>
      <c r="BI4" s="630"/>
      <c r="BJ4" s="630"/>
      <c r="BK4" s="630"/>
      <c r="BL4" s="630"/>
      <c r="BM4" s="630"/>
      <c r="BN4" s="630"/>
      <c r="BO4" s="630" t="s">
        <v>216</v>
      </c>
      <c r="BP4" s="630"/>
      <c r="BQ4" s="630"/>
      <c r="BR4" s="630"/>
      <c r="BS4" s="630" t="s">
        <v>220</v>
      </c>
      <c r="BT4" s="630"/>
      <c r="BU4" s="630"/>
      <c r="BV4" s="630"/>
      <c r="BW4" s="630"/>
      <c r="BX4" s="630"/>
      <c r="BY4" s="630"/>
      <c r="BZ4" s="630"/>
      <c r="CA4" s="630"/>
      <c r="CB4" s="630"/>
      <c r="CD4" s="627" t="s">
        <v>221</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222</v>
      </c>
      <c r="C5" s="632"/>
      <c r="D5" s="632"/>
      <c r="E5" s="632"/>
      <c r="F5" s="632"/>
      <c r="G5" s="632"/>
      <c r="H5" s="632"/>
      <c r="I5" s="632"/>
      <c r="J5" s="632"/>
      <c r="K5" s="632"/>
      <c r="L5" s="632"/>
      <c r="M5" s="632"/>
      <c r="N5" s="632"/>
      <c r="O5" s="632"/>
      <c r="P5" s="632"/>
      <c r="Q5" s="633"/>
      <c r="R5" s="634">
        <v>1718854</v>
      </c>
      <c r="S5" s="635"/>
      <c r="T5" s="635"/>
      <c r="U5" s="635"/>
      <c r="V5" s="635"/>
      <c r="W5" s="635"/>
      <c r="X5" s="635"/>
      <c r="Y5" s="636"/>
      <c r="Z5" s="637">
        <v>12.3</v>
      </c>
      <c r="AA5" s="637"/>
      <c r="AB5" s="637"/>
      <c r="AC5" s="637"/>
      <c r="AD5" s="638">
        <v>1718854</v>
      </c>
      <c r="AE5" s="638"/>
      <c r="AF5" s="638"/>
      <c r="AG5" s="638"/>
      <c r="AH5" s="638"/>
      <c r="AI5" s="638"/>
      <c r="AJ5" s="638"/>
      <c r="AK5" s="638"/>
      <c r="AL5" s="639">
        <v>21.3</v>
      </c>
      <c r="AM5" s="640"/>
      <c r="AN5" s="640"/>
      <c r="AO5" s="641"/>
      <c r="AP5" s="631" t="s">
        <v>223</v>
      </c>
      <c r="AQ5" s="632"/>
      <c r="AR5" s="632"/>
      <c r="AS5" s="632"/>
      <c r="AT5" s="632"/>
      <c r="AU5" s="632"/>
      <c r="AV5" s="632"/>
      <c r="AW5" s="632"/>
      <c r="AX5" s="632"/>
      <c r="AY5" s="632"/>
      <c r="AZ5" s="632"/>
      <c r="BA5" s="632"/>
      <c r="BB5" s="632"/>
      <c r="BC5" s="632"/>
      <c r="BD5" s="632"/>
      <c r="BE5" s="632"/>
      <c r="BF5" s="633"/>
      <c r="BG5" s="645">
        <v>1704611</v>
      </c>
      <c r="BH5" s="646"/>
      <c r="BI5" s="646"/>
      <c r="BJ5" s="646"/>
      <c r="BK5" s="646"/>
      <c r="BL5" s="646"/>
      <c r="BM5" s="646"/>
      <c r="BN5" s="647"/>
      <c r="BO5" s="648">
        <v>99.2</v>
      </c>
      <c r="BP5" s="648"/>
      <c r="BQ5" s="648"/>
      <c r="BR5" s="648"/>
      <c r="BS5" s="649" t="s">
        <v>224</v>
      </c>
      <c r="BT5" s="649"/>
      <c r="BU5" s="649"/>
      <c r="BV5" s="649"/>
      <c r="BW5" s="649"/>
      <c r="BX5" s="649"/>
      <c r="BY5" s="649"/>
      <c r="BZ5" s="649"/>
      <c r="CA5" s="649"/>
      <c r="CB5" s="653"/>
      <c r="CD5" s="627" t="s">
        <v>218</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216</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c r="B6" s="642" t="s">
        <v>228</v>
      </c>
      <c r="C6" s="643"/>
      <c r="D6" s="643"/>
      <c r="E6" s="643"/>
      <c r="F6" s="643"/>
      <c r="G6" s="643"/>
      <c r="H6" s="643"/>
      <c r="I6" s="643"/>
      <c r="J6" s="643"/>
      <c r="K6" s="643"/>
      <c r="L6" s="643"/>
      <c r="M6" s="643"/>
      <c r="N6" s="643"/>
      <c r="O6" s="643"/>
      <c r="P6" s="643"/>
      <c r="Q6" s="644"/>
      <c r="R6" s="645">
        <v>120009</v>
      </c>
      <c r="S6" s="646"/>
      <c r="T6" s="646"/>
      <c r="U6" s="646"/>
      <c r="V6" s="646"/>
      <c r="W6" s="646"/>
      <c r="X6" s="646"/>
      <c r="Y6" s="647"/>
      <c r="Z6" s="648">
        <v>0.9</v>
      </c>
      <c r="AA6" s="648"/>
      <c r="AB6" s="648"/>
      <c r="AC6" s="648"/>
      <c r="AD6" s="649">
        <v>120009</v>
      </c>
      <c r="AE6" s="649"/>
      <c r="AF6" s="649"/>
      <c r="AG6" s="649"/>
      <c r="AH6" s="649"/>
      <c r="AI6" s="649"/>
      <c r="AJ6" s="649"/>
      <c r="AK6" s="649"/>
      <c r="AL6" s="650">
        <v>1.5</v>
      </c>
      <c r="AM6" s="651"/>
      <c r="AN6" s="651"/>
      <c r="AO6" s="652"/>
      <c r="AP6" s="642" t="s">
        <v>229</v>
      </c>
      <c r="AQ6" s="643"/>
      <c r="AR6" s="643"/>
      <c r="AS6" s="643"/>
      <c r="AT6" s="643"/>
      <c r="AU6" s="643"/>
      <c r="AV6" s="643"/>
      <c r="AW6" s="643"/>
      <c r="AX6" s="643"/>
      <c r="AY6" s="643"/>
      <c r="AZ6" s="643"/>
      <c r="BA6" s="643"/>
      <c r="BB6" s="643"/>
      <c r="BC6" s="643"/>
      <c r="BD6" s="643"/>
      <c r="BE6" s="643"/>
      <c r="BF6" s="644"/>
      <c r="BG6" s="645">
        <v>1704611</v>
      </c>
      <c r="BH6" s="646"/>
      <c r="BI6" s="646"/>
      <c r="BJ6" s="646"/>
      <c r="BK6" s="646"/>
      <c r="BL6" s="646"/>
      <c r="BM6" s="646"/>
      <c r="BN6" s="647"/>
      <c r="BO6" s="648">
        <v>99.2</v>
      </c>
      <c r="BP6" s="648"/>
      <c r="BQ6" s="648"/>
      <c r="BR6" s="648"/>
      <c r="BS6" s="649" t="s">
        <v>127</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99402</v>
      </c>
      <c r="CS6" s="646"/>
      <c r="CT6" s="646"/>
      <c r="CU6" s="646"/>
      <c r="CV6" s="646"/>
      <c r="CW6" s="646"/>
      <c r="CX6" s="646"/>
      <c r="CY6" s="647"/>
      <c r="CZ6" s="639">
        <v>0.7</v>
      </c>
      <c r="DA6" s="640"/>
      <c r="DB6" s="640"/>
      <c r="DC6" s="659"/>
      <c r="DD6" s="654" t="s">
        <v>224</v>
      </c>
      <c r="DE6" s="646"/>
      <c r="DF6" s="646"/>
      <c r="DG6" s="646"/>
      <c r="DH6" s="646"/>
      <c r="DI6" s="646"/>
      <c r="DJ6" s="646"/>
      <c r="DK6" s="646"/>
      <c r="DL6" s="646"/>
      <c r="DM6" s="646"/>
      <c r="DN6" s="646"/>
      <c r="DO6" s="646"/>
      <c r="DP6" s="647"/>
      <c r="DQ6" s="654">
        <v>99402</v>
      </c>
      <c r="DR6" s="646"/>
      <c r="DS6" s="646"/>
      <c r="DT6" s="646"/>
      <c r="DU6" s="646"/>
      <c r="DV6" s="646"/>
      <c r="DW6" s="646"/>
      <c r="DX6" s="646"/>
      <c r="DY6" s="646"/>
      <c r="DZ6" s="646"/>
      <c r="EA6" s="646"/>
      <c r="EB6" s="646"/>
      <c r="EC6" s="655"/>
    </row>
    <row r="7" spans="2:143" ht="11.25" customHeight="1">
      <c r="B7" s="642" t="s">
        <v>231</v>
      </c>
      <c r="C7" s="643"/>
      <c r="D7" s="643"/>
      <c r="E7" s="643"/>
      <c r="F7" s="643"/>
      <c r="G7" s="643"/>
      <c r="H7" s="643"/>
      <c r="I7" s="643"/>
      <c r="J7" s="643"/>
      <c r="K7" s="643"/>
      <c r="L7" s="643"/>
      <c r="M7" s="643"/>
      <c r="N7" s="643"/>
      <c r="O7" s="643"/>
      <c r="P7" s="643"/>
      <c r="Q7" s="644"/>
      <c r="R7" s="645">
        <v>1774</v>
      </c>
      <c r="S7" s="646"/>
      <c r="T7" s="646"/>
      <c r="U7" s="646"/>
      <c r="V7" s="646"/>
      <c r="W7" s="646"/>
      <c r="X7" s="646"/>
      <c r="Y7" s="647"/>
      <c r="Z7" s="648">
        <v>0</v>
      </c>
      <c r="AA7" s="648"/>
      <c r="AB7" s="648"/>
      <c r="AC7" s="648"/>
      <c r="AD7" s="649">
        <v>1774</v>
      </c>
      <c r="AE7" s="649"/>
      <c r="AF7" s="649"/>
      <c r="AG7" s="649"/>
      <c r="AH7" s="649"/>
      <c r="AI7" s="649"/>
      <c r="AJ7" s="649"/>
      <c r="AK7" s="649"/>
      <c r="AL7" s="650">
        <v>0</v>
      </c>
      <c r="AM7" s="651"/>
      <c r="AN7" s="651"/>
      <c r="AO7" s="652"/>
      <c r="AP7" s="642" t="s">
        <v>232</v>
      </c>
      <c r="AQ7" s="643"/>
      <c r="AR7" s="643"/>
      <c r="AS7" s="643"/>
      <c r="AT7" s="643"/>
      <c r="AU7" s="643"/>
      <c r="AV7" s="643"/>
      <c r="AW7" s="643"/>
      <c r="AX7" s="643"/>
      <c r="AY7" s="643"/>
      <c r="AZ7" s="643"/>
      <c r="BA7" s="643"/>
      <c r="BB7" s="643"/>
      <c r="BC7" s="643"/>
      <c r="BD7" s="643"/>
      <c r="BE7" s="643"/>
      <c r="BF7" s="644"/>
      <c r="BG7" s="645">
        <v>692872</v>
      </c>
      <c r="BH7" s="646"/>
      <c r="BI7" s="646"/>
      <c r="BJ7" s="646"/>
      <c r="BK7" s="646"/>
      <c r="BL7" s="646"/>
      <c r="BM7" s="646"/>
      <c r="BN7" s="647"/>
      <c r="BO7" s="648">
        <v>40.299999999999997</v>
      </c>
      <c r="BP7" s="648"/>
      <c r="BQ7" s="648"/>
      <c r="BR7" s="648"/>
      <c r="BS7" s="649" t="s">
        <v>127</v>
      </c>
      <c r="BT7" s="649"/>
      <c r="BU7" s="649"/>
      <c r="BV7" s="649"/>
      <c r="BW7" s="649"/>
      <c r="BX7" s="649"/>
      <c r="BY7" s="649"/>
      <c r="BZ7" s="649"/>
      <c r="CA7" s="649"/>
      <c r="CB7" s="653"/>
      <c r="CD7" s="660" t="s">
        <v>233</v>
      </c>
      <c r="CE7" s="661"/>
      <c r="CF7" s="661"/>
      <c r="CG7" s="661"/>
      <c r="CH7" s="661"/>
      <c r="CI7" s="661"/>
      <c r="CJ7" s="661"/>
      <c r="CK7" s="661"/>
      <c r="CL7" s="661"/>
      <c r="CM7" s="661"/>
      <c r="CN7" s="661"/>
      <c r="CO7" s="661"/>
      <c r="CP7" s="661"/>
      <c r="CQ7" s="662"/>
      <c r="CR7" s="645">
        <v>2131887</v>
      </c>
      <c r="CS7" s="646"/>
      <c r="CT7" s="646"/>
      <c r="CU7" s="646"/>
      <c r="CV7" s="646"/>
      <c r="CW7" s="646"/>
      <c r="CX7" s="646"/>
      <c r="CY7" s="647"/>
      <c r="CZ7" s="648">
        <v>15.7</v>
      </c>
      <c r="DA7" s="648"/>
      <c r="DB7" s="648"/>
      <c r="DC7" s="648"/>
      <c r="DD7" s="654">
        <v>142782</v>
      </c>
      <c r="DE7" s="646"/>
      <c r="DF7" s="646"/>
      <c r="DG7" s="646"/>
      <c r="DH7" s="646"/>
      <c r="DI7" s="646"/>
      <c r="DJ7" s="646"/>
      <c r="DK7" s="646"/>
      <c r="DL7" s="646"/>
      <c r="DM7" s="646"/>
      <c r="DN7" s="646"/>
      <c r="DO7" s="646"/>
      <c r="DP7" s="647"/>
      <c r="DQ7" s="654">
        <v>1564520</v>
      </c>
      <c r="DR7" s="646"/>
      <c r="DS7" s="646"/>
      <c r="DT7" s="646"/>
      <c r="DU7" s="646"/>
      <c r="DV7" s="646"/>
      <c r="DW7" s="646"/>
      <c r="DX7" s="646"/>
      <c r="DY7" s="646"/>
      <c r="DZ7" s="646"/>
      <c r="EA7" s="646"/>
      <c r="EB7" s="646"/>
      <c r="EC7" s="655"/>
    </row>
    <row r="8" spans="2:143" ht="11.25" customHeight="1">
      <c r="B8" s="642" t="s">
        <v>234</v>
      </c>
      <c r="C8" s="643"/>
      <c r="D8" s="643"/>
      <c r="E8" s="643"/>
      <c r="F8" s="643"/>
      <c r="G8" s="643"/>
      <c r="H8" s="643"/>
      <c r="I8" s="643"/>
      <c r="J8" s="643"/>
      <c r="K8" s="643"/>
      <c r="L8" s="643"/>
      <c r="M8" s="643"/>
      <c r="N8" s="643"/>
      <c r="O8" s="643"/>
      <c r="P8" s="643"/>
      <c r="Q8" s="644"/>
      <c r="R8" s="645">
        <v>11500</v>
      </c>
      <c r="S8" s="646"/>
      <c r="T8" s="646"/>
      <c r="U8" s="646"/>
      <c r="V8" s="646"/>
      <c r="W8" s="646"/>
      <c r="X8" s="646"/>
      <c r="Y8" s="647"/>
      <c r="Z8" s="648">
        <v>0.1</v>
      </c>
      <c r="AA8" s="648"/>
      <c r="AB8" s="648"/>
      <c r="AC8" s="648"/>
      <c r="AD8" s="649">
        <v>11500</v>
      </c>
      <c r="AE8" s="649"/>
      <c r="AF8" s="649"/>
      <c r="AG8" s="649"/>
      <c r="AH8" s="649"/>
      <c r="AI8" s="649"/>
      <c r="AJ8" s="649"/>
      <c r="AK8" s="649"/>
      <c r="AL8" s="650">
        <v>0.1</v>
      </c>
      <c r="AM8" s="651"/>
      <c r="AN8" s="651"/>
      <c r="AO8" s="652"/>
      <c r="AP8" s="642" t="s">
        <v>235</v>
      </c>
      <c r="AQ8" s="643"/>
      <c r="AR8" s="643"/>
      <c r="AS8" s="643"/>
      <c r="AT8" s="643"/>
      <c r="AU8" s="643"/>
      <c r="AV8" s="643"/>
      <c r="AW8" s="643"/>
      <c r="AX8" s="643"/>
      <c r="AY8" s="643"/>
      <c r="AZ8" s="643"/>
      <c r="BA8" s="643"/>
      <c r="BB8" s="643"/>
      <c r="BC8" s="643"/>
      <c r="BD8" s="643"/>
      <c r="BE8" s="643"/>
      <c r="BF8" s="644"/>
      <c r="BG8" s="645">
        <v>28943</v>
      </c>
      <c r="BH8" s="646"/>
      <c r="BI8" s="646"/>
      <c r="BJ8" s="646"/>
      <c r="BK8" s="646"/>
      <c r="BL8" s="646"/>
      <c r="BM8" s="646"/>
      <c r="BN8" s="647"/>
      <c r="BO8" s="648">
        <v>1.7</v>
      </c>
      <c r="BP8" s="648"/>
      <c r="BQ8" s="648"/>
      <c r="BR8" s="648"/>
      <c r="BS8" s="654" t="s">
        <v>127</v>
      </c>
      <c r="BT8" s="646"/>
      <c r="BU8" s="646"/>
      <c r="BV8" s="646"/>
      <c r="BW8" s="646"/>
      <c r="BX8" s="646"/>
      <c r="BY8" s="646"/>
      <c r="BZ8" s="646"/>
      <c r="CA8" s="646"/>
      <c r="CB8" s="655"/>
      <c r="CD8" s="660" t="s">
        <v>236</v>
      </c>
      <c r="CE8" s="661"/>
      <c r="CF8" s="661"/>
      <c r="CG8" s="661"/>
      <c r="CH8" s="661"/>
      <c r="CI8" s="661"/>
      <c r="CJ8" s="661"/>
      <c r="CK8" s="661"/>
      <c r="CL8" s="661"/>
      <c r="CM8" s="661"/>
      <c r="CN8" s="661"/>
      <c r="CO8" s="661"/>
      <c r="CP8" s="661"/>
      <c r="CQ8" s="662"/>
      <c r="CR8" s="645">
        <v>2618628</v>
      </c>
      <c r="CS8" s="646"/>
      <c r="CT8" s="646"/>
      <c r="CU8" s="646"/>
      <c r="CV8" s="646"/>
      <c r="CW8" s="646"/>
      <c r="CX8" s="646"/>
      <c r="CY8" s="647"/>
      <c r="CZ8" s="648">
        <v>19.2</v>
      </c>
      <c r="DA8" s="648"/>
      <c r="DB8" s="648"/>
      <c r="DC8" s="648"/>
      <c r="DD8" s="654">
        <v>86195</v>
      </c>
      <c r="DE8" s="646"/>
      <c r="DF8" s="646"/>
      <c r="DG8" s="646"/>
      <c r="DH8" s="646"/>
      <c r="DI8" s="646"/>
      <c r="DJ8" s="646"/>
      <c r="DK8" s="646"/>
      <c r="DL8" s="646"/>
      <c r="DM8" s="646"/>
      <c r="DN8" s="646"/>
      <c r="DO8" s="646"/>
      <c r="DP8" s="647"/>
      <c r="DQ8" s="654">
        <v>1475613</v>
      </c>
      <c r="DR8" s="646"/>
      <c r="DS8" s="646"/>
      <c r="DT8" s="646"/>
      <c r="DU8" s="646"/>
      <c r="DV8" s="646"/>
      <c r="DW8" s="646"/>
      <c r="DX8" s="646"/>
      <c r="DY8" s="646"/>
      <c r="DZ8" s="646"/>
      <c r="EA8" s="646"/>
      <c r="EB8" s="646"/>
      <c r="EC8" s="655"/>
    </row>
    <row r="9" spans="2:143" ht="11.25" customHeight="1">
      <c r="B9" s="642" t="s">
        <v>237</v>
      </c>
      <c r="C9" s="643"/>
      <c r="D9" s="643"/>
      <c r="E9" s="643"/>
      <c r="F9" s="643"/>
      <c r="G9" s="643"/>
      <c r="H9" s="643"/>
      <c r="I9" s="643"/>
      <c r="J9" s="643"/>
      <c r="K9" s="643"/>
      <c r="L9" s="643"/>
      <c r="M9" s="643"/>
      <c r="N9" s="643"/>
      <c r="O9" s="643"/>
      <c r="P9" s="643"/>
      <c r="Q9" s="644"/>
      <c r="R9" s="645">
        <v>6153</v>
      </c>
      <c r="S9" s="646"/>
      <c r="T9" s="646"/>
      <c r="U9" s="646"/>
      <c r="V9" s="646"/>
      <c r="W9" s="646"/>
      <c r="X9" s="646"/>
      <c r="Y9" s="647"/>
      <c r="Z9" s="648">
        <v>0</v>
      </c>
      <c r="AA9" s="648"/>
      <c r="AB9" s="648"/>
      <c r="AC9" s="648"/>
      <c r="AD9" s="649">
        <v>6153</v>
      </c>
      <c r="AE9" s="649"/>
      <c r="AF9" s="649"/>
      <c r="AG9" s="649"/>
      <c r="AH9" s="649"/>
      <c r="AI9" s="649"/>
      <c r="AJ9" s="649"/>
      <c r="AK9" s="649"/>
      <c r="AL9" s="650">
        <v>0.1</v>
      </c>
      <c r="AM9" s="651"/>
      <c r="AN9" s="651"/>
      <c r="AO9" s="652"/>
      <c r="AP9" s="642" t="s">
        <v>238</v>
      </c>
      <c r="AQ9" s="643"/>
      <c r="AR9" s="643"/>
      <c r="AS9" s="643"/>
      <c r="AT9" s="643"/>
      <c r="AU9" s="643"/>
      <c r="AV9" s="643"/>
      <c r="AW9" s="643"/>
      <c r="AX9" s="643"/>
      <c r="AY9" s="643"/>
      <c r="AZ9" s="643"/>
      <c r="BA9" s="643"/>
      <c r="BB9" s="643"/>
      <c r="BC9" s="643"/>
      <c r="BD9" s="643"/>
      <c r="BE9" s="643"/>
      <c r="BF9" s="644"/>
      <c r="BG9" s="645">
        <v>587654</v>
      </c>
      <c r="BH9" s="646"/>
      <c r="BI9" s="646"/>
      <c r="BJ9" s="646"/>
      <c r="BK9" s="646"/>
      <c r="BL9" s="646"/>
      <c r="BM9" s="646"/>
      <c r="BN9" s="647"/>
      <c r="BO9" s="648">
        <v>34.200000000000003</v>
      </c>
      <c r="BP9" s="648"/>
      <c r="BQ9" s="648"/>
      <c r="BR9" s="648"/>
      <c r="BS9" s="654" t="s">
        <v>127</v>
      </c>
      <c r="BT9" s="646"/>
      <c r="BU9" s="646"/>
      <c r="BV9" s="646"/>
      <c r="BW9" s="646"/>
      <c r="BX9" s="646"/>
      <c r="BY9" s="646"/>
      <c r="BZ9" s="646"/>
      <c r="CA9" s="646"/>
      <c r="CB9" s="655"/>
      <c r="CD9" s="660" t="s">
        <v>239</v>
      </c>
      <c r="CE9" s="661"/>
      <c r="CF9" s="661"/>
      <c r="CG9" s="661"/>
      <c r="CH9" s="661"/>
      <c r="CI9" s="661"/>
      <c r="CJ9" s="661"/>
      <c r="CK9" s="661"/>
      <c r="CL9" s="661"/>
      <c r="CM9" s="661"/>
      <c r="CN9" s="661"/>
      <c r="CO9" s="661"/>
      <c r="CP9" s="661"/>
      <c r="CQ9" s="662"/>
      <c r="CR9" s="645">
        <v>1262293</v>
      </c>
      <c r="CS9" s="646"/>
      <c r="CT9" s="646"/>
      <c r="CU9" s="646"/>
      <c r="CV9" s="646"/>
      <c r="CW9" s="646"/>
      <c r="CX9" s="646"/>
      <c r="CY9" s="647"/>
      <c r="CZ9" s="648">
        <v>9.3000000000000007</v>
      </c>
      <c r="DA9" s="648"/>
      <c r="DB9" s="648"/>
      <c r="DC9" s="648"/>
      <c r="DD9" s="654">
        <v>89872</v>
      </c>
      <c r="DE9" s="646"/>
      <c r="DF9" s="646"/>
      <c r="DG9" s="646"/>
      <c r="DH9" s="646"/>
      <c r="DI9" s="646"/>
      <c r="DJ9" s="646"/>
      <c r="DK9" s="646"/>
      <c r="DL9" s="646"/>
      <c r="DM9" s="646"/>
      <c r="DN9" s="646"/>
      <c r="DO9" s="646"/>
      <c r="DP9" s="647"/>
      <c r="DQ9" s="654">
        <v>1038856</v>
      </c>
      <c r="DR9" s="646"/>
      <c r="DS9" s="646"/>
      <c r="DT9" s="646"/>
      <c r="DU9" s="646"/>
      <c r="DV9" s="646"/>
      <c r="DW9" s="646"/>
      <c r="DX9" s="646"/>
      <c r="DY9" s="646"/>
      <c r="DZ9" s="646"/>
      <c r="EA9" s="646"/>
      <c r="EB9" s="646"/>
      <c r="EC9" s="655"/>
    </row>
    <row r="10" spans="2:143" ht="11.25" customHeight="1">
      <c r="B10" s="642" t="s">
        <v>240</v>
      </c>
      <c r="C10" s="643"/>
      <c r="D10" s="643"/>
      <c r="E10" s="643"/>
      <c r="F10" s="643"/>
      <c r="G10" s="643"/>
      <c r="H10" s="643"/>
      <c r="I10" s="643"/>
      <c r="J10" s="643"/>
      <c r="K10" s="643"/>
      <c r="L10" s="643"/>
      <c r="M10" s="643"/>
      <c r="N10" s="643"/>
      <c r="O10" s="643"/>
      <c r="P10" s="643"/>
      <c r="Q10" s="644"/>
      <c r="R10" s="645" t="s">
        <v>127</v>
      </c>
      <c r="S10" s="646"/>
      <c r="T10" s="646"/>
      <c r="U10" s="646"/>
      <c r="V10" s="646"/>
      <c r="W10" s="646"/>
      <c r="X10" s="646"/>
      <c r="Y10" s="647"/>
      <c r="Z10" s="648" t="s">
        <v>224</v>
      </c>
      <c r="AA10" s="648"/>
      <c r="AB10" s="648"/>
      <c r="AC10" s="648"/>
      <c r="AD10" s="649" t="s">
        <v>127</v>
      </c>
      <c r="AE10" s="649"/>
      <c r="AF10" s="649"/>
      <c r="AG10" s="649"/>
      <c r="AH10" s="649"/>
      <c r="AI10" s="649"/>
      <c r="AJ10" s="649"/>
      <c r="AK10" s="649"/>
      <c r="AL10" s="650" t="s">
        <v>224</v>
      </c>
      <c r="AM10" s="651"/>
      <c r="AN10" s="651"/>
      <c r="AO10" s="652"/>
      <c r="AP10" s="642" t="s">
        <v>241</v>
      </c>
      <c r="AQ10" s="643"/>
      <c r="AR10" s="643"/>
      <c r="AS10" s="643"/>
      <c r="AT10" s="643"/>
      <c r="AU10" s="643"/>
      <c r="AV10" s="643"/>
      <c r="AW10" s="643"/>
      <c r="AX10" s="643"/>
      <c r="AY10" s="643"/>
      <c r="AZ10" s="643"/>
      <c r="BA10" s="643"/>
      <c r="BB10" s="643"/>
      <c r="BC10" s="643"/>
      <c r="BD10" s="643"/>
      <c r="BE10" s="643"/>
      <c r="BF10" s="644"/>
      <c r="BG10" s="645">
        <v>35138</v>
      </c>
      <c r="BH10" s="646"/>
      <c r="BI10" s="646"/>
      <c r="BJ10" s="646"/>
      <c r="BK10" s="646"/>
      <c r="BL10" s="646"/>
      <c r="BM10" s="646"/>
      <c r="BN10" s="647"/>
      <c r="BO10" s="648">
        <v>2</v>
      </c>
      <c r="BP10" s="648"/>
      <c r="BQ10" s="648"/>
      <c r="BR10" s="648"/>
      <c r="BS10" s="654" t="s">
        <v>224</v>
      </c>
      <c r="BT10" s="646"/>
      <c r="BU10" s="646"/>
      <c r="BV10" s="646"/>
      <c r="BW10" s="646"/>
      <c r="BX10" s="646"/>
      <c r="BY10" s="646"/>
      <c r="BZ10" s="646"/>
      <c r="CA10" s="646"/>
      <c r="CB10" s="655"/>
      <c r="CD10" s="660" t="s">
        <v>242</v>
      </c>
      <c r="CE10" s="661"/>
      <c r="CF10" s="661"/>
      <c r="CG10" s="661"/>
      <c r="CH10" s="661"/>
      <c r="CI10" s="661"/>
      <c r="CJ10" s="661"/>
      <c r="CK10" s="661"/>
      <c r="CL10" s="661"/>
      <c r="CM10" s="661"/>
      <c r="CN10" s="661"/>
      <c r="CO10" s="661"/>
      <c r="CP10" s="661"/>
      <c r="CQ10" s="662"/>
      <c r="CR10" s="645">
        <v>9192</v>
      </c>
      <c r="CS10" s="646"/>
      <c r="CT10" s="646"/>
      <c r="CU10" s="646"/>
      <c r="CV10" s="646"/>
      <c r="CW10" s="646"/>
      <c r="CX10" s="646"/>
      <c r="CY10" s="647"/>
      <c r="CZ10" s="648">
        <v>0.1</v>
      </c>
      <c r="DA10" s="648"/>
      <c r="DB10" s="648"/>
      <c r="DC10" s="648"/>
      <c r="DD10" s="654" t="s">
        <v>224</v>
      </c>
      <c r="DE10" s="646"/>
      <c r="DF10" s="646"/>
      <c r="DG10" s="646"/>
      <c r="DH10" s="646"/>
      <c r="DI10" s="646"/>
      <c r="DJ10" s="646"/>
      <c r="DK10" s="646"/>
      <c r="DL10" s="646"/>
      <c r="DM10" s="646"/>
      <c r="DN10" s="646"/>
      <c r="DO10" s="646"/>
      <c r="DP10" s="647"/>
      <c r="DQ10" s="654">
        <v>9192</v>
      </c>
      <c r="DR10" s="646"/>
      <c r="DS10" s="646"/>
      <c r="DT10" s="646"/>
      <c r="DU10" s="646"/>
      <c r="DV10" s="646"/>
      <c r="DW10" s="646"/>
      <c r="DX10" s="646"/>
      <c r="DY10" s="646"/>
      <c r="DZ10" s="646"/>
      <c r="EA10" s="646"/>
      <c r="EB10" s="646"/>
      <c r="EC10" s="655"/>
    </row>
    <row r="11" spans="2:143" ht="11.25" customHeight="1">
      <c r="B11" s="642" t="s">
        <v>243</v>
      </c>
      <c r="C11" s="643"/>
      <c r="D11" s="643"/>
      <c r="E11" s="643"/>
      <c r="F11" s="643"/>
      <c r="G11" s="643"/>
      <c r="H11" s="643"/>
      <c r="I11" s="643"/>
      <c r="J11" s="643"/>
      <c r="K11" s="643"/>
      <c r="L11" s="643"/>
      <c r="M11" s="643"/>
      <c r="N11" s="643"/>
      <c r="O11" s="643"/>
      <c r="P11" s="643"/>
      <c r="Q11" s="644"/>
      <c r="R11" s="645">
        <v>307877</v>
      </c>
      <c r="S11" s="646"/>
      <c r="T11" s="646"/>
      <c r="U11" s="646"/>
      <c r="V11" s="646"/>
      <c r="W11" s="646"/>
      <c r="X11" s="646"/>
      <c r="Y11" s="647"/>
      <c r="Z11" s="650">
        <v>2.2000000000000002</v>
      </c>
      <c r="AA11" s="651"/>
      <c r="AB11" s="651"/>
      <c r="AC11" s="663"/>
      <c r="AD11" s="654">
        <v>307877</v>
      </c>
      <c r="AE11" s="646"/>
      <c r="AF11" s="646"/>
      <c r="AG11" s="646"/>
      <c r="AH11" s="646"/>
      <c r="AI11" s="646"/>
      <c r="AJ11" s="646"/>
      <c r="AK11" s="647"/>
      <c r="AL11" s="650">
        <v>3.8</v>
      </c>
      <c r="AM11" s="651"/>
      <c r="AN11" s="651"/>
      <c r="AO11" s="652"/>
      <c r="AP11" s="642" t="s">
        <v>244</v>
      </c>
      <c r="AQ11" s="643"/>
      <c r="AR11" s="643"/>
      <c r="AS11" s="643"/>
      <c r="AT11" s="643"/>
      <c r="AU11" s="643"/>
      <c r="AV11" s="643"/>
      <c r="AW11" s="643"/>
      <c r="AX11" s="643"/>
      <c r="AY11" s="643"/>
      <c r="AZ11" s="643"/>
      <c r="BA11" s="643"/>
      <c r="BB11" s="643"/>
      <c r="BC11" s="643"/>
      <c r="BD11" s="643"/>
      <c r="BE11" s="643"/>
      <c r="BF11" s="644"/>
      <c r="BG11" s="645">
        <v>41137</v>
      </c>
      <c r="BH11" s="646"/>
      <c r="BI11" s="646"/>
      <c r="BJ11" s="646"/>
      <c r="BK11" s="646"/>
      <c r="BL11" s="646"/>
      <c r="BM11" s="646"/>
      <c r="BN11" s="647"/>
      <c r="BO11" s="648">
        <v>2.4</v>
      </c>
      <c r="BP11" s="648"/>
      <c r="BQ11" s="648"/>
      <c r="BR11" s="648"/>
      <c r="BS11" s="654" t="s">
        <v>224</v>
      </c>
      <c r="BT11" s="646"/>
      <c r="BU11" s="646"/>
      <c r="BV11" s="646"/>
      <c r="BW11" s="646"/>
      <c r="BX11" s="646"/>
      <c r="BY11" s="646"/>
      <c r="BZ11" s="646"/>
      <c r="CA11" s="646"/>
      <c r="CB11" s="655"/>
      <c r="CD11" s="660" t="s">
        <v>245</v>
      </c>
      <c r="CE11" s="661"/>
      <c r="CF11" s="661"/>
      <c r="CG11" s="661"/>
      <c r="CH11" s="661"/>
      <c r="CI11" s="661"/>
      <c r="CJ11" s="661"/>
      <c r="CK11" s="661"/>
      <c r="CL11" s="661"/>
      <c r="CM11" s="661"/>
      <c r="CN11" s="661"/>
      <c r="CO11" s="661"/>
      <c r="CP11" s="661"/>
      <c r="CQ11" s="662"/>
      <c r="CR11" s="645">
        <v>756730</v>
      </c>
      <c r="CS11" s="646"/>
      <c r="CT11" s="646"/>
      <c r="CU11" s="646"/>
      <c r="CV11" s="646"/>
      <c r="CW11" s="646"/>
      <c r="CX11" s="646"/>
      <c r="CY11" s="647"/>
      <c r="CZ11" s="648">
        <v>5.6</v>
      </c>
      <c r="DA11" s="648"/>
      <c r="DB11" s="648"/>
      <c r="DC11" s="648"/>
      <c r="DD11" s="654">
        <v>50332</v>
      </c>
      <c r="DE11" s="646"/>
      <c r="DF11" s="646"/>
      <c r="DG11" s="646"/>
      <c r="DH11" s="646"/>
      <c r="DI11" s="646"/>
      <c r="DJ11" s="646"/>
      <c r="DK11" s="646"/>
      <c r="DL11" s="646"/>
      <c r="DM11" s="646"/>
      <c r="DN11" s="646"/>
      <c r="DO11" s="646"/>
      <c r="DP11" s="647"/>
      <c r="DQ11" s="654">
        <v>482932</v>
      </c>
      <c r="DR11" s="646"/>
      <c r="DS11" s="646"/>
      <c r="DT11" s="646"/>
      <c r="DU11" s="646"/>
      <c r="DV11" s="646"/>
      <c r="DW11" s="646"/>
      <c r="DX11" s="646"/>
      <c r="DY11" s="646"/>
      <c r="DZ11" s="646"/>
      <c r="EA11" s="646"/>
      <c r="EB11" s="646"/>
      <c r="EC11" s="655"/>
    </row>
    <row r="12" spans="2:143" ht="11.25" customHeight="1">
      <c r="B12" s="642" t="s">
        <v>246</v>
      </c>
      <c r="C12" s="643"/>
      <c r="D12" s="643"/>
      <c r="E12" s="643"/>
      <c r="F12" s="643"/>
      <c r="G12" s="643"/>
      <c r="H12" s="643"/>
      <c r="I12" s="643"/>
      <c r="J12" s="643"/>
      <c r="K12" s="643"/>
      <c r="L12" s="643"/>
      <c r="M12" s="643"/>
      <c r="N12" s="643"/>
      <c r="O12" s="643"/>
      <c r="P12" s="643"/>
      <c r="Q12" s="644"/>
      <c r="R12" s="645">
        <v>36</v>
      </c>
      <c r="S12" s="646"/>
      <c r="T12" s="646"/>
      <c r="U12" s="646"/>
      <c r="V12" s="646"/>
      <c r="W12" s="646"/>
      <c r="X12" s="646"/>
      <c r="Y12" s="647"/>
      <c r="Z12" s="648">
        <v>0</v>
      </c>
      <c r="AA12" s="648"/>
      <c r="AB12" s="648"/>
      <c r="AC12" s="648"/>
      <c r="AD12" s="649">
        <v>36</v>
      </c>
      <c r="AE12" s="649"/>
      <c r="AF12" s="649"/>
      <c r="AG12" s="649"/>
      <c r="AH12" s="649"/>
      <c r="AI12" s="649"/>
      <c r="AJ12" s="649"/>
      <c r="AK12" s="649"/>
      <c r="AL12" s="650">
        <v>0</v>
      </c>
      <c r="AM12" s="651"/>
      <c r="AN12" s="651"/>
      <c r="AO12" s="652"/>
      <c r="AP12" s="642" t="s">
        <v>247</v>
      </c>
      <c r="AQ12" s="643"/>
      <c r="AR12" s="643"/>
      <c r="AS12" s="643"/>
      <c r="AT12" s="643"/>
      <c r="AU12" s="643"/>
      <c r="AV12" s="643"/>
      <c r="AW12" s="643"/>
      <c r="AX12" s="643"/>
      <c r="AY12" s="643"/>
      <c r="AZ12" s="643"/>
      <c r="BA12" s="643"/>
      <c r="BB12" s="643"/>
      <c r="BC12" s="643"/>
      <c r="BD12" s="643"/>
      <c r="BE12" s="643"/>
      <c r="BF12" s="644"/>
      <c r="BG12" s="645">
        <v>862962</v>
      </c>
      <c r="BH12" s="646"/>
      <c r="BI12" s="646"/>
      <c r="BJ12" s="646"/>
      <c r="BK12" s="646"/>
      <c r="BL12" s="646"/>
      <c r="BM12" s="646"/>
      <c r="BN12" s="647"/>
      <c r="BO12" s="648">
        <v>50.2</v>
      </c>
      <c r="BP12" s="648"/>
      <c r="BQ12" s="648"/>
      <c r="BR12" s="648"/>
      <c r="BS12" s="654" t="s">
        <v>127</v>
      </c>
      <c r="BT12" s="646"/>
      <c r="BU12" s="646"/>
      <c r="BV12" s="646"/>
      <c r="BW12" s="646"/>
      <c r="BX12" s="646"/>
      <c r="BY12" s="646"/>
      <c r="BZ12" s="646"/>
      <c r="CA12" s="646"/>
      <c r="CB12" s="655"/>
      <c r="CD12" s="660" t="s">
        <v>248</v>
      </c>
      <c r="CE12" s="661"/>
      <c r="CF12" s="661"/>
      <c r="CG12" s="661"/>
      <c r="CH12" s="661"/>
      <c r="CI12" s="661"/>
      <c r="CJ12" s="661"/>
      <c r="CK12" s="661"/>
      <c r="CL12" s="661"/>
      <c r="CM12" s="661"/>
      <c r="CN12" s="661"/>
      <c r="CO12" s="661"/>
      <c r="CP12" s="661"/>
      <c r="CQ12" s="662"/>
      <c r="CR12" s="645">
        <v>470335</v>
      </c>
      <c r="CS12" s="646"/>
      <c r="CT12" s="646"/>
      <c r="CU12" s="646"/>
      <c r="CV12" s="646"/>
      <c r="CW12" s="646"/>
      <c r="CX12" s="646"/>
      <c r="CY12" s="647"/>
      <c r="CZ12" s="648">
        <v>3.5</v>
      </c>
      <c r="DA12" s="648"/>
      <c r="DB12" s="648"/>
      <c r="DC12" s="648"/>
      <c r="DD12" s="654">
        <v>101216</v>
      </c>
      <c r="DE12" s="646"/>
      <c r="DF12" s="646"/>
      <c r="DG12" s="646"/>
      <c r="DH12" s="646"/>
      <c r="DI12" s="646"/>
      <c r="DJ12" s="646"/>
      <c r="DK12" s="646"/>
      <c r="DL12" s="646"/>
      <c r="DM12" s="646"/>
      <c r="DN12" s="646"/>
      <c r="DO12" s="646"/>
      <c r="DP12" s="647"/>
      <c r="DQ12" s="654">
        <v>234255</v>
      </c>
      <c r="DR12" s="646"/>
      <c r="DS12" s="646"/>
      <c r="DT12" s="646"/>
      <c r="DU12" s="646"/>
      <c r="DV12" s="646"/>
      <c r="DW12" s="646"/>
      <c r="DX12" s="646"/>
      <c r="DY12" s="646"/>
      <c r="DZ12" s="646"/>
      <c r="EA12" s="646"/>
      <c r="EB12" s="646"/>
      <c r="EC12" s="655"/>
    </row>
    <row r="13" spans="2:143" ht="11.25" customHeight="1">
      <c r="B13" s="642" t="s">
        <v>249</v>
      </c>
      <c r="C13" s="643"/>
      <c r="D13" s="643"/>
      <c r="E13" s="643"/>
      <c r="F13" s="643"/>
      <c r="G13" s="643"/>
      <c r="H13" s="643"/>
      <c r="I13" s="643"/>
      <c r="J13" s="643"/>
      <c r="K13" s="643"/>
      <c r="L13" s="643"/>
      <c r="M13" s="643"/>
      <c r="N13" s="643"/>
      <c r="O13" s="643"/>
      <c r="P13" s="643"/>
      <c r="Q13" s="644"/>
      <c r="R13" s="645" t="s">
        <v>224</v>
      </c>
      <c r="S13" s="646"/>
      <c r="T13" s="646"/>
      <c r="U13" s="646"/>
      <c r="V13" s="646"/>
      <c r="W13" s="646"/>
      <c r="X13" s="646"/>
      <c r="Y13" s="647"/>
      <c r="Z13" s="648" t="s">
        <v>224</v>
      </c>
      <c r="AA13" s="648"/>
      <c r="AB13" s="648"/>
      <c r="AC13" s="648"/>
      <c r="AD13" s="649" t="s">
        <v>224</v>
      </c>
      <c r="AE13" s="649"/>
      <c r="AF13" s="649"/>
      <c r="AG13" s="649"/>
      <c r="AH13" s="649"/>
      <c r="AI13" s="649"/>
      <c r="AJ13" s="649"/>
      <c r="AK13" s="649"/>
      <c r="AL13" s="650" t="s">
        <v>224</v>
      </c>
      <c r="AM13" s="651"/>
      <c r="AN13" s="651"/>
      <c r="AO13" s="652"/>
      <c r="AP13" s="642" t="s">
        <v>250</v>
      </c>
      <c r="AQ13" s="643"/>
      <c r="AR13" s="643"/>
      <c r="AS13" s="643"/>
      <c r="AT13" s="643"/>
      <c r="AU13" s="643"/>
      <c r="AV13" s="643"/>
      <c r="AW13" s="643"/>
      <c r="AX13" s="643"/>
      <c r="AY13" s="643"/>
      <c r="AZ13" s="643"/>
      <c r="BA13" s="643"/>
      <c r="BB13" s="643"/>
      <c r="BC13" s="643"/>
      <c r="BD13" s="643"/>
      <c r="BE13" s="643"/>
      <c r="BF13" s="644"/>
      <c r="BG13" s="645">
        <v>857178</v>
      </c>
      <c r="BH13" s="646"/>
      <c r="BI13" s="646"/>
      <c r="BJ13" s="646"/>
      <c r="BK13" s="646"/>
      <c r="BL13" s="646"/>
      <c r="BM13" s="646"/>
      <c r="BN13" s="647"/>
      <c r="BO13" s="648">
        <v>49.9</v>
      </c>
      <c r="BP13" s="648"/>
      <c r="BQ13" s="648"/>
      <c r="BR13" s="648"/>
      <c r="BS13" s="654" t="s">
        <v>127</v>
      </c>
      <c r="BT13" s="646"/>
      <c r="BU13" s="646"/>
      <c r="BV13" s="646"/>
      <c r="BW13" s="646"/>
      <c r="BX13" s="646"/>
      <c r="BY13" s="646"/>
      <c r="BZ13" s="646"/>
      <c r="CA13" s="646"/>
      <c r="CB13" s="655"/>
      <c r="CD13" s="660" t="s">
        <v>251</v>
      </c>
      <c r="CE13" s="661"/>
      <c r="CF13" s="661"/>
      <c r="CG13" s="661"/>
      <c r="CH13" s="661"/>
      <c r="CI13" s="661"/>
      <c r="CJ13" s="661"/>
      <c r="CK13" s="661"/>
      <c r="CL13" s="661"/>
      <c r="CM13" s="661"/>
      <c r="CN13" s="661"/>
      <c r="CO13" s="661"/>
      <c r="CP13" s="661"/>
      <c r="CQ13" s="662"/>
      <c r="CR13" s="645">
        <v>1307200</v>
      </c>
      <c r="CS13" s="646"/>
      <c r="CT13" s="646"/>
      <c r="CU13" s="646"/>
      <c r="CV13" s="646"/>
      <c r="CW13" s="646"/>
      <c r="CX13" s="646"/>
      <c r="CY13" s="647"/>
      <c r="CZ13" s="648">
        <v>9.6</v>
      </c>
      <c r="DA13" s="648"/>
      <c r="DB13" s="648"/>
      <c r="DC13" s="648"/>
      <c r="DD13" s="654">
        <v>375095</v>
      </c>
      <c r="DE13" s="646"/>
      <c r="DF13" s="646"/>
      <c r="DG13" s="646"/>
      <c r="DH13" s="646"/>
      <c r="DI13" s="646"/>
      <c r="DJ13" s="646"/>
      <c r="DK13" s="646"/>
      <c r="DL13" s="646"/>
      <c r="DM13" s="646"/>
      <c r="DN13" s="646"/>
      <c r="DO13" s="646"/>
      <c r="DP13" s="647"/>
      <c r="DQ13" s="654">
        <v>955193</v>
      </c>
      <c r="DR13" s="646"/>
      <c r="DS13" s="646"/>
      <c r="DT13" s="646"/>
      <c r="DU13" s="646"/>
      <c r="DV13" s="646"/>
      <c r="DW13" s="646"/>
      <c r="DX13" s="646"/>
      <c r="DY13" s="646"/>
      <c r="DZ13" s="646"/>
      <c r="EA13" s="646"/>
      <c r="EB13" s="646"/>
      <c r="EC13" s="655"/>
    </row>
    <row r="14" spans="2:143" ht="11.25" customHeight="1">
      <c r="B14" s="642" t="s">
        <v>252</v>
      </c>
      <c r="C14" s="643"/>
      <c r="D14" s="643"/>
      <c r="E14" s="643"/>
      <c r="F14" s="643"/>
      <c r="G14" s="643"/>
      <c r="H14" s="643"/>
      <c r="I14" s="643"/>
      <c r="J14" s="643"/>
      <c r="K14" s="643"/>
      <c r="L14" s="643"/>
      <c r="M14" s="643"/>
      <c r="N14" s="643"/>
      <c r="O14" s="643"/>
      <c r="P14" s="643"/>
      <c r="Q14" s="644"/>
      <c r="R14" s="645">
        <v>21967</v>
      </c>
      <c r="S14" s="646"/>
      <c r="T14" s="646"/>
      <c r="U14" s="646"/>
      <c r="V14" s="646"/>
      <c r="W14" s="646"/>
      <c r="X14" s="646"/>
      <c r="Y14" s="647"/>
      <c r="Z14" s="648">
        <v>0.2</v>
      </c>
      <c r="AA14" s="648"/>
      <c r="AB14" s="648"/>
      <c r="AC14" s="648"/>
      <c r="AD14" s="649">
        <v>21967</v>
      </c>
      <c r="AE14" s="649"/>
      <c r="AF14" s="649"/>
      <c r="AG14" s="649"/>
      <c r="AH14" s="649"/>
      <c r="AI14" s="649"/>
      <c r="AJ14" s="649"/>
      <c r="AK14" s="649"/>
      <c r="AL14" s="650">
        <v>0.3</v>
      </c>
      <c r="AM14" s="651"/>
      <c r="AN14" s="651"/>
      <c r="AO14" s="652"/>
      <c r="AP14" s="642" t="s">
        <v>253</v>
      </c>
      <c r="AQ14" s="643"/>
      <c r="AR14" s="643"/>
      <c r="AS14" s="643"/>
      <c r="AT14" s="643"/>
      <c r="AU14" s="643"/>
      <c r="AV14" s="643"/>
      <c r="AW14" s="643"/>
      <c r="AX14" s="643"/>
      <c r="AY14" s="643"/>
      <c r="AZ14" s="643"/>
      <c r="BA14" s="643"/>
      <c r="BB14" s="643"/>
      <c r="BC14" s="643"/>
      <c r="BD14" s="643"/>
      <c r="BE14" s="643"/>
      <c r="BF14" s="644"/>
      <c r="BG14" s="645">
        <v>66500</v>
      </c>
      <c r="BH14" s="646"/>
      <c r="BI14" s="646"/>
      <c r="BJ14" s="646"/>
      <c r="BK14" s="646"/>
      <c r="BL14" s="646"/>
      <c r="BM14" s="646"/>
      <c r="BN14" s="647"/>
      <c r="BO14" s="648">
        <v>3.9</v>
      </c>
      <c r="BP14" s="648"/>
      <c r="BQ14" s="648"/>
      <c r="BR14" s="648"/>
      <c r="BS14" s="654" t="s">
        <v>224</v>
      </c>
      <c r="BT14" s="646"/>
      <c r="BU14" s="646"/>
      <c r="BV14" s="646"/>
      <c r="BW14" s="646"/>
      <c r="BX14" s="646"/>
      <c r="BY14" s="646"/>
      <c r="BZ14" s="646"/>
      <c r="CA14" s="646"/>
      <c r="CB14" s="655"/>
      <c r="CD14" s="660" t="s">
        <v>254</v>
      </c>
      <c r="CE14" s="661"/>
      <c r="CF14" s="661"/>
      <c r="CG14" s="661"/>
      <c r="CH14" s="661"/>
      <c r="CI14" s="661"/>
      <c r="CJ14" s="661"/>
      <c r="CK14" s="661"/>
      <c r="CL14" s="661"/>
      <c r="CM14" s="661"/>
      <c r="CN14" s="661"/>
      <c r="CO14" s="661"/>
      <c r="CP14" s="661"/>
      <c r="CQ14" s="662"/>
      <c r="CR14" s="645">
        <v>861954</v>
      </c>
      <c r="CS14" s="646"/>
      <c r="CT14" s="646"/>
      <c r="CU14" s="646"/>
      <c r="CV14" s="646"/>
      <c r="CW14" s="646"/>
      <c r="CX14" s="646"/>
      <c r="CY14" s="647"/>
      <c r="CZ14" s="648">
        <v>6.3</v>
      </c>
      <c r="DA14" s="648"/>
      <c r="DB14" s="648"/>
      <c r="DC14" s="648"/>
      <c r="DD14" s="654">
        <v>346442</v>
      </c>
      <c r="DE14" s="646"/>
      <c r="DF14" s="646"/>
      <c r="DG14" s="646"/>
      <c r="DH14" s="646"/>
      <c r="DI14" s="646"/>
      <c r="DJ14" s="646"/>
      <c r="DK14" s="646"/>
      <c r="DL14" s="646"/>
      <c r="DM14" s="646"/>
      <c r="DN14" s="646"/>
      <c r="DO14" s="646"/>
      <c r="DP14" s="647"/>
      <c r="DQ14" s="654">
        <v>484470</v>
      </c>
      <c r="DR14" s="646"/>
      <c r="DS14" s="646"/>
      <c r="DT14" s="646"/>
      <c r="DU14" s="646"/>
      <c r="DV14" s="646"/>
      <c r="DW14" s="646"/>
      <c r="DX14" s="646"/>
      <c r="DY14" s="646"/>
      <c r="DZ14" s="646"/>
      <c r="EA14" s="646"/>
      <c r="EB14" s="646"/>
      <c r="EC14" s="655"/>
    </row>
    <row r="15" spans="2:143" ht="11.25" customHeight="1">
      <c r="B15" s="642" t="s">
        <v>255</v>
      </c>
      <c r="C15" s="643"/>
      <c r="D15" s="643"/>
      <c r="E15" s="643"/>
      <c r="F15" s="643"/>
      <c r="G15" s="643"/>
      <c r="H15" s="643"/>
      <c r="I15" s="643"/>
      <c r="J15" s="643"/>
      <c r="K15" s="643"/>
      <c r="L15" s="643"/>
      <c r="M15" s="643"/>
      <c r="N15" s="643"/>
      <c r="O15" s="643"/>
      <c r="P15" s="643"/>
      <c r="Q15" s="644"/>
      <c r="R15" s="645" t="s">
        <v>127</v>
      </c>
      <c r="S15" s="646"/>
      <c r="T15" s="646"/>
      <c r="U15" s="646"/>
      <c r="V15" s="646"/>
      <c r="W15" s="646"/>
      <c r="X15" s="646"/>
      <c r="Y15" s="647"/>
      <c r="Z15" s="648" t="s">
        <v>127</v>
      </c>
      <c r="AA15" s="648"/>
      <c r="AB15" s="648"/>
      <c r="AC15" s="648"/>
      <c r="AD15" s="649" t="s">
        <v>224</v>
      </c>
      <c r="AE15" s="649"/>
      <c r="AF15" s="649"/>
      <c r="AG15" s="649"/>
      <c r="AH15" s="649"/>
      <c r="AI15" s="649"/>
      <c r="AJ15" s="649"/>
      <c r="AK15" s="649"/>
      <c r="AL15" s="650" t="s">
        <v>224</v>
      </c>
      <c r="AM15" s="651"/>
      <c r="AN15" s="651"/>
      <c r="AO15" s="652"/>
      <c r="AP15" s="642" t="s">
        <v>256</v>
      </c>
      <c r="AQ15" s="643"/>
      <c r="AR15" s="643"/>
      <c r="AS15" s="643"/>
      <c r="AT15" s="643"/>
      <c r="AU15" s="643"/>
      <c r="AV15" s="643"/>
      <c r="AW15" s="643"/>
      <c r="AX15" s="643"/>
      <c r="AY15" s="643"/>
      <c r="AZ15" s="643"/>
      <c r="BA15" s="643"/>
      <c r="BB15" s="643"/>
      <c r="BC15" s="643"/>
      <c r="BD15" s="643"/>
      <c r="BE15" s="643"/>
      <c r="BF15" s="644"/>
      <c r="BG15" s="645">
        <v>82277</v>
      </c>
      <c r="BH15" s="646"/>
      <c r="BI15" s="646"/>
      <c r="BJ15" s="646"/>
      <c r="BK15" s="646"/>
      <c r="BL15" s="646"/>
      <c r="BM15" s="646"/>
      <c r="BN15" s="647"/>
      <c r="BO15" s="648">
        <v>4.8</v>
      </c>
      <c r="BP15" s="648"/>
      <c r="BQ15" s="648"/>
      <c r="BR15" s="648"/>
      <c r="BS15" s="654" t="s">
        <v>224</v>
      </c>
      <c r="BT15" s="646"/>
      <c r="BU15" s="646"/>
      <c r="BV15" s="646"/>
      <c r="BW15" s="646"/>
      <c r="BX15" s="646"/>
      <c r="BY15" s="646"/>
      <c r="BZ15" s="646"/>
      <c r="CA15" s="646"/>
      <c r="CB15" s="655"/>
      <c r="CD15" s="660" t="s">
        <v>257</v>
      </c>
      <c r="CE15" s="661"/>
      <c r="CF15" s="661"/>
      <c r="CG15" s="661"/>
      <c r="CH15" s="661"/>
      <c r="CI15" s="661"/>
      <c r="CJ15" s="661"/>
      <c r="CK15" s="661"/>
      <c r="CL15" s="661"/>
      <c r="CM15" s="661"/>
      <c r="CN15" s="661"/>
      <c r="CO15" s="661"/>
      <c r="CP15" s="661"/>
      <c r="CQ15" s="662"/>
      <c r="CR15" s="645">
        <v>1842425</v>
      </c>
      <c r="CS15" s="646"/>
      <c r="CT15" s="646"/>
      <c r="CU15" s="646"/>
      <c r="CV15" s="646"/>
      <c r="CW15" s="646"/>
      <c r="CX15" s="646"/>
      <c r="CY15" s="647"/>
      <c r="CZ15" s="648">
        <v>13.5</v>
      </c>
      <c r="DA15" s="648"/>
      <c r="DB15" s="648"/>
      <c r="DC15" s="648"/>
      <c r="DD15" s="654">
        <v>706844</v>
      </c>
      <c r="DE15" s="646"/>
      <c r="DF15" s="646"/>
      <c r="DG15" s="646"/>
      <c r="DH15" s="646"/>
      <c r="DI15" s="646"/>
      <c r="DJ15" s="646"/>
      <c r="DK15" s="646"/>
      <c r="DL15" s="646"/>
      <c r="DM15" s="646"/>
      <c r="DN15" s="646"/>
      <c r="DO15" s="646"/>
      <c r="DP15" s="647"/>
      <c r="DQ15" s="654">
        <v>892604</v>
      </c>
      <c r="DR15" s="646"/>
      <c r="DS15" s="646"/>
      <c r="DT15" s="646"/>
      <c r="DU15" s="646"/>
      <c r="DV15" s="646"/>
      <c r="DW15" s="646"/>
      <c r="DX15" s="646"/>
      <c r="DY15" s="646"/>
      <c r="DZ15" s="646"/>
      <c r="EA15" s="646"/>
      <c r="EB15" s="646"/>
      <c r="EC15" s="655"/>
    </row>
    <row r="16" spans="2:143" ht="11.25" customHeight="1">
      <c r="B16" s="642" t="s">
        <v>258</v>
      </c>
      <c r="C16" s="643"/>
      <c r="D16" s="643"/>
      <c r="E16" s="643"/>
      <c r="F16" s="643"/>
      <c r="G16" s="643"/>
      <c r="H16" s="643"/>
      <c r="I16" s="643"/>
      <c r="J16" s="643"/>
      <c r="K16" s="643"/>
      <c r="L16" s="643"/>
      <c r="M16" s="643"/>
      <c r="N16" s="643"/>
      <c r="O16" s="643"/>
      <c r="P16" s="643"/>
      <c r="Q16" s="644"/>
      <c r="R16" s="645">
        <v>6186</v>
      </c>
      <c r="S16" s="646"/>
      <c r="T16" s="646"/>
      <c r="U16" s="646"/>
      <c r="V16" s="646"/>
      <c r="W16" s="646"/>
      <c r="X16" s="646"/>
      <c r="Y16" s="647"/>
      <c r="Z16" s="648">
        <v>0</v>
      </c>
      <c r="AA16" s="648"/>
      <c r="AB16" s="648"/>
      <c r="AC16" s="648"/>
      <c r="AD16" s="649">
        <v>6186</v>
      </c>
      <c r="AE16" s="649"/>
      <c r="AF16" s="649"/>
      <c r="AG16" s="649"/>
      <c r="AH16" s="649"/>
      <c r="AI16" s="649"/>
      <c r="AJ16" s="649"/>
      <c r="AK16" s="649"/>
      <c r="AL16" s="650">
        <v>0.1</v>
      </c>
      <c r="AM16" s="651"/>
      <c r="AN16" s="651"/>
      <c r="AO16" s="652"/>
      <c r="AP16" s="642" t="s">
        <v>259</v>
      </c>
      <c r="AQ16" s="643"/>
      <c r="AR16" s="643"/>
      <c r="AS16" s="643"/>
      <c r="AT16" s="643"/>
      <c r="AU16" s="643"/>
      <c r="AV16" s="643"/>
      <c r="AW16" s="643"/>
      <c r="AX16" s="643"/>
      <c r="AY16" s="643"/>
      <c r="AZ16" s="643"/>
      <c r="BA16" s="643"/>
      <c r="BB16" s="643"/>
      <c r="BC16" s="643"/>
      <c r="BD16" s="643"/>
      <c r="BE16" s="643"/>
      <c r="BF16" s="644"/>
      <c r="BG16" s="645" t="s">
        <v>127</v>
      </c>
      <c r="BH16" s="646"/>
      <c r="BI16" s="646"/>
      <c r="BJ16" s="646"/>
      <c r="BK16" s="646"/>
      <c r="BL16" s="646"/>
      <c r="BM16" s="646"/>
      <c r="BN16" s="647"/>
      <c r="BO16" s="648" t="s">
        <v>127</v>
      </c>
      <c r="BP16" s="648"/>
      <c r="BQ16" s="648"/>
      <c r="BR16" s="648"/>
      <c r="BS16" s="654" t="s">
        <v>224</v>
      </c>
      <c r="BT16" s="646"/>
      <c r="BU16" s="646"/>
      <c r="BV16" s="646"/>
      <c r="BW16" s="646"/>
      <c r="BX16" s="646"/>
      <c r="BY16" s="646"/>
      <c r="BZ16" s="646"/>
      <c r="CA16" s="646"/>
      <c r="CB16" s="655"/>
      <c r="CD16" s="660" t="s">
        <v>260</v>
      </c>
      <c r="CE16" s="661"/>
      <c r="CF16" s="661"/>
      <c r="CG16" s="661"/>
      <c r="CH16" s="661"/>
      <c r="CI16" s="661"/>
      <c r="CJ16" s="661"/>
      <c r="CK16" s="661"/>
      <c r="CL16" s="661"/>
      <c r="CM16" s="661"/>
      <c r="CN16" s="661"/>
      <c r="CO16" s="661"/>
      <c r="CP16" s="661"/>
      <c r="CQ16" s="662"/>
      <c r="CR16" s="645">
        <v>205673</v>
      </c>
      <c r="CS16" s="646"/>
      <c r="CT16" s="646"/>
      <c r="CU16" s="646"/>
      <c r="CV16" s="646"/>
      <c r="CW16" s="646"/>
      <c r="CX16" s="646"/>
      <c r="CY16" s="647"/>
      <c r="CZ16" s="648">
        <v>1.5</v>
      </c>
      <c r="DA16" s="648"/>
      <c r="DB16" s="648"/>
      <c r="DC16" s="648"/>
      <c r="DD16" s="654" t="s">
        <v>127</v>
      </c>
      <c r="DE16" s="646"/>
      <c r="DF16" s="646"/>
      <c r="DG16" s="646"/>
      <c r="DH16" s="646"/>
      <c r="DI16" s="646"/>
      <c r="DJ16" s="646"/>
      <c r="DK16" s="646"/>
      <c r="DL16" s="646"/>
      <c r="DM16" s="646"/>
      <c r="DN16" s="646"/>
      <c r="DO16" s="646"/>
      <c r="DP16" s="647"/>
      <c r="DQ16" s="654">
        <v>13699</v>
      </c>
      <c r="DR16" s="646"/>
      <c r="DS16" s="646"/>
      <c r="DT16" s="646"/>
      <c r="DU16" s="646"/>
      <c r="DV16" s="646"/>
      <c r="DW16" s="646"/>
      <c r="DX16" s="646"/>
      <c r="DY16" s="646"/>
      <c r="DZ16" s="646"/>
      <c r="EA16" s="646"/>
      <c r="EB16" s="646"/>
      <c r="EC16" s="655"/>
    </row>
    <row r="17" spans="2:133" ht="11.25" customHeight="1">
      <c r="B17" s="642" t="s">
        <v>261</v>
      </c>
      <c r="C17" s="643"/>
      <c r="D17" s="643"/>
      <c r="E17" s="643"/>
      <c r="F17" s="643"/>
      <c r="G17" s="643"/>
      <c r="H17" s="643"/>
      <c r="I17" s="643"/>
      <c r="J17" s="643"/>
      <c r="K17" s="643"/>
      <c r="L17" s="643"/>
      <c r="M17" s="643"/>
      <c r="N17" s="643"/>
      <c r="O17" s="643"/>
      <c r="P17" s="643"/>
      <c r="Q17" s="644"/>
      <c r="R17" s="645">
        <v>29260</v>
      </c>
      <c r="S17" s="646"/>
      <c r="T17" s="646"/>
      <c r="U17" s="646"/>
      <c r="V17" s="646"/>
      <c r="W17" s="646"/>
      <c r="X17" s="646"/>
      <c r="Y17" s="647"/>
      <c r="Z17" s="648">
        <v>0.2</v>
      </c>
      <c r="AA17" s="648"/>
      <c r="AB17" s="648"/>
      <c r="AC17" s="648"/>
      <c r="AD17" s="649">
        <v>29260</v>
      </c>
      <c r="AE17" s="649"/>
      <c r="AF17" s="649"/>
      <c r="AG17" s="649"/>
      <c r="AH17" s="649"/>
      <c r="AI17" s="649"/>
      <c r="AJ17" s="649"/>
      <c r="AK17" s="649"/>
      <c r="AL17" s="650">
        <v>0.4</v>
      </c>
      <c r="AM17" s="651"/>
      <c r="AN17" s="651"/>
      <c r="AO17" s="652"/>
      <c r="AP17" s="642" t="s">
        <v>262</v>
      </c>
      <c r="AQ17" s="643"/>
      <c r="AR17" s="643"/>
      <c r="AS17" s="643"/>
      <c r="AT17" s="643"/>
      <c r="AU17" s="643"/>
      <c r="AV17" s="643"/>
      <c r="AW17" s="643"/>
      <c r="AX17" s="643"/>
      <c r="AY17" s="643"/>
      <c r="AZ17" s="643"/>
      <c r="BA17" s="643"/>
      <c r="BB17" s="643"/>
      <c r="BC17" s="643"/>
      <c r="BD17" s="643"/>
      <c r="BE17" s="643"/>
      <c r="BF17" s="644"/>
      <c r="BG17" s="645" t="s">
        <v>127</v>
      </c>
      <c r="BH17" s="646"/>
      <c r="BI17" s="646"/>
      <c r="BJ17" s="646"/>
      <c r="BK17" s="646"/>
      <c r="BL17" s="646"/>
      <c r="BM17" s="646"/>
      <c r="BN17" s="647"/>
      <c r="BO17" s="648" t="s">
        <v>224</v>
      </c>
      <c r="BP17" s="648"/>
      <c r="BQ17" s="648"/>
      <c r="BR17" s="648"/>
      <c r="BS17" s="654" t="s">
        <v>127</v>
      </c>
      <c r="BT17" s="646"/>
      <c r="BU17" s="646"/>
      <c r="BV17" s="646"/>
      <c r="BW17" s="646"/>
      <c r="BX17" s="646"/>
      <c r="BY17" s="646"/>
      <c r="BZ17" s="646"/>
      <c r="CA17" s="646"/>
      <c r="CB17" s="655"/>
      <c r="CD17" s="660" t="s">
        <v>263</v>
      </c>
      <c r="CE17" s="661"/>
      <c r="CF17" s="661"/>
      <c r="CG17" s="661"/>
      <c r="CH17" s="661"/>
      <c r="CI17" s="661"/>
      <c r="CJ17" s="661"/>
      <c r="CK17" s="661"/>
      <c r="CL17" s="661"/>
      <c r="CM17" s="661"/>
      <c r="CN17" s="661"/>
      <c r="CO17" s="661"/>
      <c r="CP17" s="661"/>
      <c r="CQ17" s="662"/>
      <c r="CR17" s="645">
        <v>2054056</v>
      </c>
      <c r="CS17" s="646"/>
      <c r="CT17" s="646"/>
      <c r="CU17" s="646"/>
      <c r="CV17" s="646"/>
      <c r="CW17" s="646"/>
      <c r="CX17" s="646"/>
      <c r="CY17" s="647"/>
      <c r="CZ17" s="648">
        <v>15.1</v>
      </c>
      <c r="DA17" s="648"/>
      <c r="DB17" s="648"/>
      <c r="DC17" s="648"/>
      <c r="DD17" s="654" t="s">
        <v>127</v>
      </c>
      <c r="DE17" s="646"/>
      <c r="DF17" s="646"/>
      <c r="DG17" s="646"/>
      <c r="DH17" s="646"/>
      <c r="DI17" s="646"/>
      <c r="DJ17" s="646"/>
      <c r="DK17" s="646"/>
      <c r="DL17" s="646"/>
      <c r="DM17" s="646"/>
      <c r="DN17" s="646"/>
      <c r="DO17" s="646"/>
      <c r="DP17" s="647"/>
      <c r="DQ17" s="654">
        <v>2032570</v>
      </c>
      <c r="DR17" s="646"/>
      <c r="DS17" s="646"/>
      <c r="DT17" s="646"/>
      <c r="DU17" s="646"/>
      <c r="DV17" s="646"/>
      <c r="DW17" s="646"/>
      <c r="DX17" s="646"/>
      <c r="DY17" s="646"/>
      <c r="DZ17" s="646"/>
      <c r="EA17" s="646"/>
      <c r="EB17" s="646"/>
      <c r="EC17" s="655"/>
    </row>
    <row r="18" spans="2:133" ht="11.25" customHeight="1">
      <c r="B18" s="642" t="s">
        <v>264</v>
      </c>
      <c r="C18" s="643"/>
      <c r="D18" s="643"/>
      <c r="E18" s="643"/>
      <c r="F18" s="643"/>
      <c r="G18" s="643"/>
      <c r="H18" s="643"/>
      <c r="I18" s="643"/>
      <c r="J18" s="643"/>
      <c r="K18" s="643"/>
      <c r="L18" s="643"/>
      <c r="M18" s="643"/>
      <c r="N18" s="643"/>
      <c r="O18" s="643"/>
      <c r="P18" s="643"/>
      <c r="Q18" s="644"/>
      <c r="R18" s="645">
        <v>5051</v>
      </c>
      <c r="S18" s="646"/>
      <c r="T18" s="646"/>
      <c r="U18" s="646"/>
      <c r="V18" s="646"/>
      <c r="W18" s="646"/>
      <c r="X18" s="646"/>
      <c r="Y18" s="647"/>
      <c r="Z18" s="648">
        <v>0</v>
      </c>
      <c r="AA18" s="648"/>
      <c r="AB18" s="648"/>
      <c r="AC18" s="648"/>
      <c r="AD18" s="649">
        <v>5051</v>
      </c>
      <c r="AE18" s="649"/>
      <c r="AF18" s="649"/>
      <c r="AG18" s="649"/>
      <c r="AH18" s="649"/>
      <c r="AI18" s="649"/>
      <c r="AJ18" s="649"/>
      <c r="AK18" s="649"/>
      <c r="AL18" s="650">
        <v>0.1</v>
      </c>
      <c r="AM18" s="651"/>
      <c r="AN18" s="651"/>
      <c r="AO18" s="652"/>
      <c r="AP18" s="642" t="s">
        <v>265</v>
      </c>
      <c r="AQ18" s="643"/>
      <c r="AR18" s="643"/>
      <c r="AS18" s="643"/>
      <c r="AT18" s="643"/>
      <c r="AU18" s="643"/>
      <c r="AV18" s="643"/>
      <c r="AW18" s="643"/>
      <c r="AX18" s="643"/>
      <c r="AY18" s="643"/>
      <c r="AZ18" s="643"/>
      <c r="BA18" s="643"/>
      <c r="BB18" s="643"/>
      <c r="BC18" s="643"/>
      <c r="BD18" s="643"/>
      <c r="BE18" s="643"/>
      <c r="BF18" s="644"/>
      <c r="BG18" s="645" t="s">
        <v>127</v>
      </c>
      <c r="BH18" s="646"/>
      <c r="BI18" s="646"/>
      <c r="BJ18" s="646"/>
      <c r="BK18" s="646"/>
      <c r="BL18" s="646"/>
      <c r="BM18" s="646"/>
      <c r="BN18" s="647"/>
      <c r="BO18" s="648" t="s">
        <v>224</v>
      </c>
      <c r="BP18" s="648"/>
      <c r="BQ18" s="648"/>
      <c r="BR18" s="648"/>
      <c r="BS18" s="654" t="s">
        <v>127</v>
      </c>
      <c r="BT18" s="646"/>
      <c r="BU18" s="646"/>
      <c r="BV18" s="646"/>
      <c r="BW18" s="646"/>
      <c r="BX18" s="646"/>
      <c r="BY18" s="646"/>
      <c r="BZ18" s="646"/>
      <c r="CA18" s="646"/>
      <c r="CB18" s="655"/>
      <c r="CD18" s="660" t="s">
        <v>266</v>
      </c>
      <c r="CE18" s="661"/>
      <c r="CF18" s="661"/>
      <c r="CG18" s="661"/>
      <c r="CH18" s="661"/>
      <c r="CI18" s="661"/>
      <c r="CJ18" s="661"/>
      <c r="CK18" s="661"/>
      <c r="CL18" s="661"/>
      <c r="CM18" s="661"/>
      <c r="CN18" s="661"/>
      <c r="CO18" s="661"/>
      <c r="CP18" s="661"/>
      <c r="CQ18" s="662"/>
      <c r="CR18" s="645" t="s">
        <v>224</v>
      </c>
      <c r="CS18" s="646"/>
      <c r="CT18" s="646"/>
      <c r="CU18" s="646"/>
      <c r="CV18" s="646"/>
      <c r="CW18" s="646"/>
      <c r="CX18" s="646"/>
      <c r="CY18" s="647"/>
      <c r="CZ18" s="648" t="s">
        <v>224</v>
      </c>
      <c r="DA18" s="648"/>
      <c r="DB18" s="648"/>
      <c r="DC18" s="648"/>
      <c r="DD18" s="654" t="s">
        <v>127</v>
      </c>
      <c r="DE18" s="646"/>
      <c r="DF18" s="646"/>
      <c r="DG18" s="646"/>
      <c r="DH18" s="646"/>
      <c r="DI18" s="646"/>
      <c r="DJ18" s="646"/>
      <c r="DK18" s="646"/>
      <c r="DL18" s="646"/>
      <c r="DM18" s="646"/>
      <c r="DN18" s="646"/>
      <c r="DO18" s="646"/>
      <c r="DP18" s="647"/>
      <c r="DQ18" s="654" t="s">
        <v>224</v>
      </c>
      <c r="DR18" s="646"/>
      <c r="DS18" s="646"/>
      <c r="DT18" s="646"/>
      <c r="DU18" s="646"/>
      <c r="DV18" s="646"/>
      <c r="DW18" s="646"/>
      <c r="DX18" s="646"/>
      <c r="DY18" s="646"/>
      <c r="DZ18" s="646"/>
      <c r="EA18" s="646"/>
      <c r="EB18" s="646"/>
      <c r="EC18" s="655"/>
    </row>
    <row r="19" spans="2:133" ht="11.25" customHeight="1">
      <c r="B19" s="642" t="s">
        <v>267</v>
      </c>
      <c r="C19" s="643"/>
      <c r="D19" s="643"/>
      <c r="E19" s="643"/>
      <c r="F19" s="643"/>
      <c r="G19" s="643"/>
      <c r="H19" s="643"/>
      <c r="I19" s="643"/>
      <c r="J19" s="643"/>
      <c r="K19" s="643"/>
      <c r="L19" s="643"/>
      <c r="M19" s="643"/>
      <c r="N19" s="643"/>
      <c r="O19" s="643"/>
      <c r="P19" s="643"/>
      <c r="Q19" s="644"/>
      <c r="R19" s="645">
        <v>3889</v>
      </c>
      <c r="S19" s="646"/>
      <c r="T19" s="646"/>
      <c r="U19" s="646"/>
      <c r="V19" s="646"/>
      <c r="W19" s="646"/>
      <c r="X19" s="646"/>
      <c r="Y19" s="647"/>
      <c r="Z19" s="648">
        <v>0</v>
      </c>
      <c r="AA19" s="648"/>
      <c r="AB19" s="648"/>
      <c r="AC19" s="648"/>
      <c r="AD19" s="649">
        <v>3889</v>
      </c>
      <c r="AE19" s="649"/>
      <c r="AF19" s="649"/>
      <c r="AG19" s="649"/>
      <c r="AH19" s="649"/>
      <c r="AI19" s="649"/>
      <c r="AJ19" s="649"/>
      <c r="AK19" s="649"/>
      <c r="AL19" s="650">
        <v>0</v>
      </c>
      <c r="AM19" s="651"/>
      <c r="AN19" s="651"/>
      <c r="AO19" s="652"/>
      <c r="AP19" s="642" t="s">
        <v>268</v>
      </c>
      <c r="AQ19" s="643"/>
      <c r="AR19" s="643"/>
      <c r="AS19" s="643"/>
      <c r="AT19" s="643"/>
      <c r="AU19" s="643"/>
      <c r="AV19" s="643"/>
      <c r="AW19" s="643"/>
      <c r="AX19" s="643"/>
      <c r="AY19" s="643"/>
      <c r="AZ19" s="643"/>
      <c r="BA19" s="643"/>
      <c r="BB19" s="643"/>
      <c r="BC19" s="643"/>
      <c r="BD19" s="643"/>
      <c r="BE19" s="643"/>
      <c r="BF19" s="644"/>
      <c r="BG19" s="645">
        <v>14243</v>
      </c>
      <c r="BH19" s="646"/>
      <c r="BI19" s="646"/>
      <c r="BJ19" s="646"/>
      <c r="BK19" s="646"/>
      <c r="BL19" s="646"/>
      <c r="BM19" s="646"/>
      <c r="BN19" s="647"/>
      <c r="BO19" s="648">
        <v>0.8</v>
      </c>
      <c r="BP19" s="648"/>
      <c r="BQ19" s="648"/>
      <c r="BR19" s="648"/>
      <c r="BS19" s="654" t="s">
        <v>224</v>
      </c>
      <c r="BT19" s="646"/>
      <c r="BU19" s="646"/>
      <c r="BV19" s="646"/>
      <c r="BW19" s="646"/>
      <c r="BX19" s="646"/>
      <c r="BY19" s="646"/>
      <c r="BZ19" s="646"/>
      <c r="CA19" s="646"/>
      <c r="CB19" s="655"/>
      <c r="CD19" s="660" t="s">
        <v>269</v>
      </c>
      <c r="CE19" s="661"/>
      <c r="CF19" s="661"/>
      <c r="CG19" s="661"/>
      <c r="CH19" s="661"/>
      <c r="CI19" s="661"/>
      <c r="CJ19" s="661"/>
      <c r="CK19" s="661"/>
      <c r="CL19" s="661"/>
      <c r="CM19" s="661"/>
      <c r="CN19" s="661"/>
      <c r="CO19" s="661"/>
      <c r="CP19" s="661"/>
      <c r="CQ19" s="662"/>
      <c r="CR19" s="645" t="s">
        <v>224</v>
      </c>
      <c r="CS19" s="646"/>
      <c r="CT19" s="646"/>
      <c r="CU19" s="646"/>
      <c r="CV19" s="646"/>
      <c r="CW19" s="646"/>
      <c r="CX19" s="646"/>
      <c r="CY19" s="647"/>
      <c r="CZ19" s="648" t="s">
        <v>224</v>
      </c>
      <c r="DA19" s="648"/>
      <c r="DB19" s="648"/>
      <c r="DC19" s="648"/>
      <c r="DD19" s="654" t="s">
        <v>224</v>
      </c>
      <c r="DE19" s="646"/>
      <c r="DF19" s="646"/>
      <c r="DG19" s="646"/>
      <c r="DH19" s="646"/>
      <c r="DI19" s="646"/>
      <c r="DJ19" s="646"/>
      <c r="DK19" s="646"/>
      <c r="DL19" s="646"/>
      <c r="DM19" s="646"/>
      <c r="DN19" s="646"/>
      <c r="DO19" s="646"/>
      <c r="DP19" s="647"/>
      <c r="DQ19" s="654" t="s">
        <v>224</v>
      </c>
      <c r="DR19" s="646"/>
      <c r="DS19" s="646"/>
      <c r="DT19" s="646"/>
      <c r="DU19" s="646"/>
      <c r="DV19" s="646"/>
      <c r="DW19" s="646"/>
      <c r="DX19" s="646"/>
      <c r="DY19" s="646"/>
      <c r="DZ19" s="646"/>
      <c r="EA19" s="646"/>
      <c r="EB19" s="646"/>
      <c r="EC19" s="655"/>
    </row>
    <row r="20" spans="2:133" ht="11.25" customHeight="1">
      <c r="B20" s="642" t="s">
        <v>270</v>
      </c>
      <c r="C20" s="643"/>
      <c r="D20" s="643"/>
      <c r="E20" s="643"/>
      <c r="F20" s="643"/>
      <c r="G20" s="643"/>
      <c r="H20" s="643"/>
      <c r="I20" s="643"/>
      <c r="J20" s="643"/>
      <c r="K20" s="643"/>
      <c r="L20" s="643"/>
      <c r="M20" s="643"/>
      <c r="N20" s="643"/>
      <c r="O20" s="643"/>
      <c r="P20" s="643"/>
      <c r="Q20" s="644"/>
      <c r="R20" s="645">
        <v>745</v>
      </c>
      <c r="S20" s="646"/>
      <c r="T20" s="646"/>
      <c r="U20" s="646"/>
      <c r="V20" s="646"/>
      <c r="W20" s="646"/>
      <c r="X20" s="646"/>
      <c r="Y20" s="647"/>
      <c r="Z20" s="648">
        <v>0</v>
      </c>
      <c r="AA20" s="648"/>
      <c r="AB20" s="648"/>
      <c r="AC20" s="648"/>
      <c r="AD20" s="649">
        <v>745</v>
      </c>
      <c r="AE20" s="649"/>
      <c r="AF20" s="649"/>
      <c r="AG20" s="649"/>
      <c r="AH20" s="649"/>
      <c r="AI20" s="649"/>
      <c r="AJ20" s="649"/>
      <c r="AK20" s="649"/>
      <c r="AL20" s="650">
        <v>0</v>
      </c>
      <c r="AM20" s="651"/>
      <c r="AN20" s="651"/>
      <c r="AO20" s="652"/>
      <c r="AP20" s="642" t="s">
        <v>271</v>
      </c>
      <c r="AQ20" s="643"/>
      <c r="AR20" s="643"/>
      <c r="AS20" s="643"/>
      <c r="AT20" s="643"/>
      <c r="AU20" s="643"/>
      <c r="AV20" s="643"/>
      <c r="AW20" s="643"/>
      <c r="AX20" s="643"/>
      <c r="AY20" s="643"/>
      <c r="AZ20" s="643"/>
      <c r="BA20" s="643"/>
      <c r="BB20" s="643"/>
      <c r="BC20" s="643"/>
      <c r="BD20" s="643"/>
      <c r="BE20" s="643"/>
      <c r="BF20" s="644"/>
      <c r="BG20" s="645">
        <v>14243</v>
      </c>
      <c r="BH20" s="646"/>
      <c r="BI20" s="646"/>
      <c r="BJ20" s="646"/>
      <c r="BK20" s="646"/>
      <c r="BL20" s="646"/>
      <c r="BM20" s="646"/>
      <c r="BN20" s="647"/>
      <c r="BO20" s="648">
        <v>0.8</v>
      </c>
      <c r="BP20" s="648"/>
      <c r="BQ20" s="648"/>
      <c r="BR20" s="648"/>
      <c r="BS20" s="654" t="s">
        <v>224</v>
      </c>
      <c r="BT20" s="646"/>
      <c r="BU20" s="646"/>
      <c r="BV20" s="646"/>
      <c r="BW20" s="646"/>
      <c r="BX20" s="646"/>
      <c r="BY20" s="646"/>
      <c r="BZ20" s="646"/>
      <c r="CA20" s="646"/>
      <c r="CB20" s="655"/>
      <c r="CD20" s="660" t="s">
        <v>272</v>
      </c>
      <c r="CE20" s="661"/>
      <c r="CF20" s="661"/>
      <c r="CG20" s="661"/>
      <c r="CH20" s="661"/>
      <c r="CI20" s="661"/>
      <c r="CJ20" s="661"/>
      <c r="CK20" s="661"/>
      <c r="CL20" s="661"/>
      <c r="CM20" s="661"/>
      <c r="CN20" s="661"/>
      <c r="CO20" s="661"/>
      <c r="CP20" s="661"/>
      <c r="CQ20" s="662"/>
      <c r="CR20" s="645">
        <v>13619775</v>
      </c>
      <c r="CS20" s="646"/>
      <c r="CT20" s="646"/>
      <c r="CU20" s="646"/>
      <c r="CV20" s="646"/>
      <c r="CW20" s="646"/>
      <c r="CX20" s="646"/>
      <c r="CY20" s="647"/>
      <c r="CZ20" s="648">
        <v>100</v>
      </c>
      <c r="DA20" s="648"/>
      <c r="DB20" s="648"/>
      <c r="DC20" s="648"/>
      <c r="DD20" s="654">
        <v>1898778</v>
      </c>
      <c r="DE20" s="646"/>
      <c r="DF20" s="646"/>
      <c r="DG20" s="646"/>
      <c r="DH20" s="646"/>
      <c r="DI20" s="646"/>
      <c r="DJ20" s="646"/>
      <c r="DK20" s="646"/>
      <c r="DL20" s="646"/>
      <c r="DM20" s="646"/>
      <c r="DN20" s="646"/>
      <c r="DO20" s="646"/>
      <c r="DP20" s="647"/>
      <c r="DQ20" s="654">
        <v>9283306</v>
      </c>
      <c r="DR20" s="646"/>
      <c r="DS20" s="646"/>
      <c r="DT20" s="646"/>
      <c r="DU20" s="646"/>
      <c r="DV20" s="646"/>
      <c r="DW20" s="646"/>
      <c r="DX20" s="646"/>
      <c r="DY20" s="646"/>
      <c r="DZ20" s="646"/>
      <c r="EA20" s="646"/>
      <c r="EB20" s="646"/>
      <c r="EC20" s="655"/>
    </row>
    <row r="21" spans="2:133" ht="11.25" customHeight="1">
      <c r="B21" s="642" t="s">
        <v>273</v>
      </c>
      <c r="C21" s="643"/>
      <c r="D21" s="643"/>
      <c r="E21" s="643"/>
      <c r="F21" s="643"/>
      <c r="G21" s="643"/>
      <c r="H21" s="643"/>
      <c r="I21" s="643"/>
      <c r="J21" s="643"/>
      <c r="K21" s="643"/>
      <c r="L21" s="643"/>
      <c r="M21" s="643"/>
      <c r="N21" s="643"/>
      <c r="O21" s="643"/>
      <c r="P21" s="643"/>
      <c r="Q21" s="644"/>
      <c r="R21" s="645">
        <v>19575</v>
      </c>
      <c r="S21" s="646"/>
      <c r="T21" s="646"/>
      <c r="U21" s="646"/>
      <c r="V21" s="646"/>
      <c r="W21" s="646"/>
      <c r="X21" s="646"/>
      <c r="Y21" s="647"/>
      <c r="Z21" s="648">
        <v>0.1</v>
      </c>
      <c r="AA21" s="648"/>
      <c r="AB21" s="648"/>
      <c r="AC21" s="648"/>
      <c r="AD21" s="649">
        <v>19575</v>
      </c>
      <c r="AE21" s="649"/>
      <c r="AF21" s="649"/>
      <c r="AG21" s="649"/>
      <c r="AH21" s="649"/>
      <c r="AI21" s="649"/>
      <c r="AJ21" s="649"/>
      <c r="AK21" s="649"/>
      <c r="AL21" s="650">
        <v>0.2</v>
      </c>
      <c r="AM21" s="651"/>
      <c r="AN21" s="651"/>
      <c r="AO21" s="652"/>
      <c r="AP21" s="664" t="s">
        <v>274</v>
      </c>
      <c r="AQ21" s="665"/>
      <c r="AR21" s="665"/>
      <c r="AS21" s="665"/>
      <c r="AT21" s="665"/>
      <c r="AU21" s="665"/>
      <c r="AV21" s="665"/>
      <c r="AW21" s="665"/>
      <c r="AX21" s="665"/>
      <c r="AY21" s="665"/>
      <c r="AZ21" s="665"/>
      <c r="BA21" s="665"/>
      <c r="BB21" s="665"/>
      <c r="BC21" s="665"/>
      <c r="BD21" s="665"/>
      <c r="BE21" s="665"/>
      <c r="BF21" s="666"/>
      <c r="BG21" s="645">
        <v>14243</v>
      </c>
      <c r="BH21" s="646"/>
      <c r="BI21" s="646"/>
      <c r="BJ21" s="646"/>
      <c r="BK21" s="646"/>
      <c r="BL21" s="646"/>
      <c r="BM21" s="646"/>
      <c r="BN21" s="647"/>
      <c r="BO21" s="648">
        <v>0.8</v>
      </c>
      <c r="BP21" s="648"/>
      <c r="BQ21" s="648"/>
      <c r="BR21" s="648"/>
      <c r="BS21" s="654" t="s">
        <v>224</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275</v>
      </c>
      <c r="C22" s="643"/>
      <c r="D22" s="643"/>
      <c r="E22" s="643"/>
      <c r="F22" s="643"/>
      <c r="G22" s="643"/>
      <c r="H22" s="643"/>
      <c r="I22" s="643"/>
      <c r="J22" s="643"/>
      <c r="K22" s="643"/>
      <c r="L22" s="643"/>
      <c r="M22" s="643"/>
      <c r="N22" s="643"/>
      <c r="O22" s="643"/>
      <c r="P22" s="643"/>
      <c r="Q22" s="644"/>
      <c r="R22" s="645">
        <v>6637531</v>
      </c>
      <c r="S22" s="646"/>
      <c r="T22" s="646"/>
      <c r="U22" s="646"/>
      <c r="V22" s="646"/>
      <c r="W22" s="646"/>
      <c r="X22" s="646"/>
      <c r="Y22" s="647"/>
      <c r="Z22" s="648">
        <v>47.4</v>
      </c>
      <c r="AA22" s="648"/>
      <c r="AB22" s="648"/>
      <c r="AC22" s="648"/>
      <c r="AD22" s="649">
        <v>5808977</v>
      </c>
      <c r="AE22" s="649"/>
      <c r="AF22" s="649"/>
      <c r="AG22" s="649"/>
      <c r="AH22" s="649"/>
      <c r="AI22" s="649"/>
      <c r="AJ22" s="649"/>
      <c r="AK22" s="649"/>
      <c r="AL22" s="650">
        <v>72.099999999999994</v>
      </c>
      <c r="AM22" s="651"/>
      <c r="AN22" s="651"/>
      <c r="AO22" s="652"/>
      <c r="AP22" s="664" t="s">
        <v>276</v>
      </c>
      <c r="AQ22" s="665"/>
      <c r="AR22" s="665"/>
      <c r="AS22" s="665"/>
      <c r="AT22" s="665"/>
      <c r="AU22" s="665"/>
      <c r="AV22" s="665"/>
      <c r="AW22" s="665"/>
      <c r="AX22" s="665"/>
      <c r="AY22" s="665"/>
      <c r="AZ22" s="665"/>
      <c r="BA22" s="665"/>
      <c r="BB22" s="665"/>
      <c r="BC22" s="665"/>
      <c r="BD22" s="665"/>
      <c r="BE22" s="665"/>
      <c r="BF22" s="666"/>
      <c r="BG22" s="645" t="s">
        <v>224</v>
      </c>
      <c r="BH22" s="646"/>
      <c r="BI22" s="646"/>
      <c r="BJ22" s="646"/>
      <c r="BK22" s="646"/>
      <c r="BL22" s="646"/>
      <c r="BM22" s="646"/>
      <c r="BN22" s="647"/>
      <c r="BO22" s="648" t="s">
        <v>224</v>
      </c>
      <c r="BP22" s="648"/>
      <c r="BQ22" s="648"/>
      <c r="BR22" s="648"/>
      <c r="BS22" s="654" t="s">
        <v>127</v>
      </c>
      <c r="BT22" s="646"/>
      <c r="BU22" s="646"/>
      <c r="BV22" s="646"/>
      <c r="BW22" s="646"/>
      <c r="BX22" s="646"/>
      <c r="BY22" s="646"/>
      <c r="BZ22" s="646"/>
      <c r="CA22" s="646"/>
      <c r="CB22" s="655"/>
      <c r="CD22" s="627" t="s">
        <v>277</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278</v>
      </c>
      <c r="C23" s="643"/>
      <c r="D23" s="643"/>
      <c r="E23" s="643"/>
      <c r="F23" s="643"/>
      <c r="G23" s="643"/>
      <c r="H23" s="643"/>
      <c r="I23" s="643"/>
      <c r="J23" s="643"/>
      <c r="K23" s="643"/>
      <c r="L23" s="643"/>
      <c r="M23" s="643"/>
      <c r="N23" s="643"/>
      <c r="O23" s="643"/>
      <c r="P23" s="643"/>
      <c r="Q23" s="644"/>
      <c r="R23" s="645">
        <v>5808977</v>
      </c>
      <c r="S23" s="646"/>
      <c r="T23" s="646"/>
      <c r="U23" s="646"/>
      <c r="V23" s="646"/>
      <c r="W23" s="646"/>
      <c r="X23" s="646"/>
      <c r="Y23" s="647"/>
      <c r="Z23" s="648">
        <v>41.5</v>
      </c>
      <c r="AA23" s="648"/>
      <c r="AB23" s="648"/>
      <c r="AC23" s="648"/>
      <c r="AD23" s="649">
        <v>5808977</v>
      </c>
      <c r="AE23" s="649"/>
      <c r="AF23" s="649"/>
      <c r="AG23" s="649"/>
      <c r="AH23" s="649"/>
      <c r="AI23" s="649"/>
      <c r="AJ23" s="649"/>
      <c r="AK23" s="649"/>
      <c r="AL23" s="650">
        <v>72.099999999999994</v>
      </c>
      <c r="AM23" s="651"/>
      <c r="AN23" s="651"/>
      <c r="AO23" s="652"/>
      <c r="AP23" s="664" t="s">
        <v>279</v>
      </c>
      <c r="AQ23" s="665"/>
      <c r="AR23" s="665"/>
      <c r="AS23" s="665"/>
      <c r="AT23" s="665"/>
      <c r="AU23" s="665"/>
      <c r="AV23" s="665"/>
      <c r="AW23" s="665"/>
      <c r="AX23" s="665"/>
      <c r="AY23" s="665"/>
      <c r="AZ23" s="665"/>
      <c r="BA23" s="665"/>
      <c r="BB23" s="665"/>
      <c r="BC23" s="665"/>
      <c r="BD23" s="665"/>
      <c r="BE23" s="665"/>
      <c r="BF23" s="666"/>
      <c r="BG23" s="645" t="s">
        <v>127</v>
      </c>
      <c r="BH23" s="646"/>
      <c r="BI23" s="646"/>
      <c r="BJ23" s="646"/>
      <c r="BK23" s="646"/>
      <c r="BL23" s="646"/>
      <c r="BM23" s="646"/>
      <c r="BN23" s="647"/>
      <c r="BO23" s="648" t="s">
        <v>224</v>
      </c>
      <c r="BP23" s="648"/>
      <c r="BQ23" s="648"/>
      <c r="BR23" s="648"/>
      <c r="BS23" s="654" t="s">
        <v>224</v>
      </c>
      <c r="BT23" s="646"/>
      <c r="BU23" s="646"/>
      <c r="BV23" s="646"/>
      <c r="BW23" s="646"/>
      <c r="BX23" s="646"/>
      <c r="BY23" s="646"/>
      <c r="BZ23" s="646"/>
      <c r="CA23" s="646"/>
      <c r="CB23" s="655"/>
      <c r="CD23" s="627" t="s">
        <v>218</v>
      </c>
      <c r="CE23" s="628"/>
      <c r="CF23" s="628"/>
      <c r="CG23" s="628"/>
      <c r="CH23" s="628"/>
      <c r="CI23" s="628"/>
      <c r="CJ23" s="628"/>
      <c r="CK23" s="628"/>
      <c r="CL23" s="628"/>
      <c r="CM23" s="628"/>
      <c r="CN23" s="628"/>
      <c r="CO23" s="628"/>
      <c r="CP23" s="628"/>
      <c r="CQ23" s="629"/>
      <c r="CR23" s="627" t="s">
        <v>280</v>
      </c>
      <c r="CS23" s="628"/>
      <c r="CT23" s="628"/>
      <c r="CU23" s="628"/>
      <c r="CV23" s="628"/>
      <c r="CW23" s="628"/>
      <c r="CX23" s="628"/>
      <c r="CY23" s="629"/>
      <c r="CZ23" s="627" t="s">
        <v>281</v>
      </c>
      <c r="DA23" s="628"/>
      <c r="DB23" s="628"/>
      <c r="DC23" s="629"/>
      <c r="DD23" s="627" t="s">
        <v>282</v>
      </c>
      <c r="DE23" s="628"/>
      <c r="DF23" s="628"/>
      <c r="DG23" s="628"/>
      <c r="DH23" s="628"/>
      <c r="DI23" s="628"/>
      <c r="DJ23" s="628"/>
      <c r="DK23" s="629"/>
      <c r="DL23" s="676" t="s">
        <v>283</v>
      </c>
      <c r="DM23" s="677"/>
      <c r="DN23" s="677"/>
      <c r="DO23" s="677"/>
      <c r="DP23" s="677"/>
      <c r="DQ23" s="677"/>
      <c r="DR23" s="677"/>
      <c r="DS23" s="677"/>
      <c r="DT23" s="677"/>
      <c r="DU23" s="677"/>
      <c r="DV23" s="678"/>
      <c r="DW23" s="627" t="s">
        <v>284</v>
      </c>
      <c r="DX23" s="628"/>
      <c r="DY23" s="628"/>
      <c r="DZ23" s="628"/>
      <c r="EA23" s="628"/>
      <c r="EB23" s="628"/>
      <c r="EC23" s="629"/>
    </row>
    <row r="24" spans="2:133" ht="11.25" customHeight="1">
      <c r="B24" s="642" t="s">
        <v>285</v>
      </c>
      <c r="C24" s="643"/>
      <c r="D24" s="643"/>
      <c r="E24" s="643"/>
      <c r="F24" s="643"/>
      <c r="G24" s="643"/>
      <c r="H24" s="643"/>
      <c r="I24" s="643"/>
      <c r="J24" s="643"/>
      <c r="K24" s="643"/>
      <c r="L24" s="643"/>
      <c r="M24" s="643"/>
      <c r="N24" s="643"/>
      <c r="O24" s="643"/>
      <c r="P24" s="643"/>
      <c r="Q24" s="644"/>
      <c r="R24" s="645">
        <v>828554</v>
      </c>
      <c r="S24" s="646"/>
      <c r="T24" s="646"/>
      <c r="U24" s="646"/>
      <c r="V24" s="646"/>
      <c r="W24" s="646"/>
      <c r="X24" s="646"/>
      <c r="Y24" s="647"/>
      <c r="Z24" s="648">
        <v>5.9</v>
      </c>
      <c r="AA24" s="648"/>
      <c r="AB24" s="648"/>
      <c r="AC24" s="648"/>
      <c r="AD24" s="649" t="s">
        <v>224</v>
      </c>
      <c r="AE24" s="649"/>
      <c r="AF24" s="649"/>
      <c r="AG24" s="649"/>
      <c r="AH24" s="649"/>
      <c r="AI24" s="649"/>
      <c r="AJ24" s="649"/>
      <c r="AK24" s="649"/>
      <c r="AL24" s="650" t="s">
        <v>127</v>
      </c>
      <c r="AM24" s="651"/>
      <c r="AN24" s="651"/>
      <c r="AO24" s="652"/>
      <c r="AP24" s="664" t="s">
        <v>286</v>
      </c>
      <c r="AQ24" s="665"/>
      <c r="AR24" s="665"/>
      <c r="AS24" s="665"/>
      <c r="AT24" s="665"/>
      <c r="AU24" s="665"/>
      <c r="AV24" s="665"/>
      <c r="AW24" s="665"/>
      <c r="AX24" s="665"/>
      <c r="AY24" s="665"/>
      <c r="AZ24" s="665"/>
      <c r="BA24" s="665"/>
      <c r="BB24" s="665"/>
      <c r="BC24" s="665"/>
      <c r="BD24" s="665"/>
      <c r="BE24" s="665"/>
      <c r="BF24" s="666"/>
      <c r="BG24" s="645" t="s">
        <v>127</v>
      </c>
      <c r="BH24" s="646"/>
      <c r="BI24" s="646"/>
      <c r="BJ24" s="646"/>
      <c r="BK24" s="646"/>
      <c r="BL24" s="646"/>
      <c r="BM24" s="646"/>
      <c r="BN24" s="647"/>
      <c r="BO24" s="648" t="s">
        <v>224</v>
      </c>
      <c r="BP24" s="648"/>
      <c r="BQ24" s="648"/>
      <c r="BR24" s="648"/>
      <c r="BS24" s="654" t="s">
        <v>224</v>
      </c>
      <c r="BT24" s="646"/>
      <c r="BU24" s="646"/>
      <c r="BV24" s="646"/>
      <c r="BW24" s="646"/>
      <c r="BX24" s="646"/>
      <c r="BY24" s="646"/>
      <c r="BZ24" s="646"/>
      <c r="CA24" s="646"/>
      <c r="CB24" s="655"/>
      <c r="CD24" s="656" t="s">
        <v>287</v>
      </c>
      <c r="CE24" s="657"/>
      <c r="CF24" s="657"/>
      <c r="CG24" s="657"/>
      <c r="CH24" s="657"/>
      <c r="CI24" s="657"/>
      <c r="CJ24" s="657"/>
      <c r="CK24" s="657"/>
      <c r="CL24" s="657"/>
      <c r="CM24" s="657"/>
      <c r="CN24" s="657"/>
      <c r="CO24" s="657"/>
      <c r="CP24" s="657"/>
      <c r="CQ24" s="658"/>
      <c r="CR24" s="634">
        <v>5040243</v>
      </c>
      <c r="CS24" s="635"/>
      <c r="CT24" s="635"/>
      <c r="CU24" s="635"/>
      <c r="CV24" s="635"/>
      <c r="CW24" s="635"/>
      <c r="CX24" s="635"/>
      <c r="CY24" s="636"/>
      <c r="CZ24" s="639">
        <v>37</v>
      </c>
      <c r="DA24" s="640"/>
      <c r="DB24" s="640"/>
      <c r="DC24" s="659"/>
      <c r="DD24" s="684">
        <v>4016733</v>
      </c>
      <c r="DE24" s="635"/>
      <c r="DF24" s="635"/>
      <c r="DG24" s="635"/>
      <c r="DH24" s="635"/>
      <c r="DI24" s="635"/>
      <c r="DJ24" s="635"/>
      <c r="DK24" s="636"/>
      <c r="DL24" s="684">
        <v>3859079</v>
      </c>
      <c r="DM24" s="635"/>
      <c r="DN24" s="635"/>
      <c r="DO24" s="635"/>
      <c r="DP24" s="635"/>
      <c r="DQ24" s="635"/>
      <c r="DR24" s="635"/>
      <c r="DS24" s="635"/>
      <c r="DT24" s="635"/>
      <c r="DU24" s="635"/>
      <c r="DV24" s="636"/>
      <c r="DW24" s="639">
        <v>46.4</v>
      </c>
      <c r="DX24" s="640"/>
      <c r="DY24" s="640"/>
      <c r="DZ24" s="640"/>
      <c r="EA24" s="640"/>
      <c r="EB24" s="640"/>
      <c r="EC24" s="641"/>
    </row>
    <row r="25" spans="2:133" ht="11.25" customHeight="1">
      <c r="B25" s="642" t="s">
        <v>288</v>
      </c>
      <c r="C25" s="643"/>
      <c r="D25" s="643"/>
      <c r="E25" s="643"/>
      <c r="F25" s="643"/>
      <c r="G25" s="643"/>
      <c r="H25" s="643"/>
      <c r="I25" s="643"/>
      <c r="J25" s="643"/>
      <c r="K25" s="643"/>
      <c r="L25" s="643"/>
      <c r="M25" s="643"/>
      <c r="N25" s="643"/>
      <c r="O25" s="643"/>
      <c r="P25" s="643"/>
      <c r="Q25" s="644"/>
      <c r="R25" s="645" t="s">
        <v>224</v>
      </c>
      <c r="S25" s="646"/>
      <c r="T25" s="646"/>
      <c r="U25" s="646"/>
      <c r="V25" s="646"/>
      <c r="W25" s="646"/>
      <c r="X25" s="646"/>
      <c r="Y25" s="647"/>
      <c r="Z25" s="648" t="s">
        <v>127</v>
      </c>
      <c r="AA25" s="648"/>
      <c r="AB25" s="648"/>
      <c r="AC25" s="648"/>
      <c r="AD25" s="649" t="s">
        <v>224</v>
      </c>
      <c r="AE25" s="649"/>
      <c r="AF25" s="649"/>
      <c r="AG25" s="649"/>
      <c r="AH25" s="649"/>
      <c r="AI25" s="649"/>
      <c r="AJ25" s="649"/>
      <c r="AK25" s="649"/>
      <c r="AL25" s="650" t="s">
        <v>127</v>
      </c>
      <c r="AM25" s="651"/>
      <c r="AN25" s="651"/>
      <c r="AO25" s="652"/>
      <c r="AP25" s="664" t="s">
        <v>289</v>
      </c>
      <c r="AQ25" s="665"/>
      <c r="AR25" s="665"/>
      <c r="AS25" s="665"/>
      <c r="AT25" s="665"/>
      <c r="AU25" s="665"/>
      <c r="AV25" s="665"/>
      <c r="AW25" s="665"/>
      <c r="AX25" s="665"/>
      <c r="AY25" s="665"/>
      <c r="AZ25" s="665"/>
      <c r="BA25" s="665"/>
      <c r="BB25" s="665"/>
      <c r="BC25" s="665"/>
      <c r="BD25" s="665"/>
      <c r="BE25" s="665"/>
      <c r="BF25" s="666"/>
      <c r="BG25" s="645" t="s">
        <v>127</v>
      </c>
      <c r="BH25" s="646"/>
      <c r="BI25" s="646"/>
      <c r="BJ25" s="646"/>
      <c r="BK25" s="646"/>
      <c r="BL25" s="646"/>
      <c r="BM25" s="646"/>
      <c r="BN25" s="647"/>
      <c r="BO25" s="648" t="s">
        <v>127</v>
      </c>
      <c r="BP25" s="648"/>
      <c r="BQ25" s="648"/>
      <c r="BR25" s="648"/>
      <c r="BS25" s="654" t="s">
        <v>127</v>
      </c>
      <c r="BT25" s="646"/>
      <c r="BU25" s="646"/>
      <c r="BV25" s="646"/>
      <c r="BW25" s="646"/>
      <c r="BX25" s="646"/>
      <c r="BY25" s="646"/>
      <c r="BZ25" s="646"/>
      <c r="CA25" s="646"/>
      <c r="CB25" s="655"/>
      <c r="CD25" s="660" t="s">
        <v>290</v>
      </c>
      <c r="CE25" s="661"/>
      <c r="CF25" s="661"/>
      <c r="CG25" s="661"/>
      <c r="CH25" s="661"/>
      <c r="CI25" s="661"/>
      <c r="CJ25" s="661"/>
      <c r="CK25" s="661"/>
      <c r="CL25" s="661"/>
      <c r="CM25" s="661"/>
      <c r="CN25" s="661"/>
      <c r="CO25" s="661"/>
      <c r="CP25" s="661"/>
      <c r="CQ25" s="662"/>
      <c r="CR25" s="645">
        <v>1872750</v>
      </c>
      <c r="CS25" s="681"/>
      <c r="CT25" s="681"/>
      <c r="CU25" s="681"/>
      <c r="CV25" s="681"/>
      <c r="CW25" s="681"/>
      <c r="CX25" s="681"/>
      <c r="CY25" s="682"/>
      <c r="CZ25" s="650">
        <v>13.8</v>
      </c>
      <c r="DA25" s="679"/>
      <c r="DB25" s="679"/>
      <c r="DC25" s="683"/>
      <c r="DD25" s="654">
        <v>1710569</v>
      </c>
      <c r="DE25" s="681"/>
      <c r="DF25" s="681"/>
      <c r="DG25" s="681"/>
      <c r="DH25" s="681"/>
      <c r="DI25" s="681"/>
      <c r="DJ25" s="681"/>
      <c r="DK25" s="682"/>
      <c r="DL25" s="654">
        <v>1575102</v>
      </c>
      <c r="DM25" s="681"/>
      <c r="DN25" s="681"/>
      <c r="DO25" s="681"/>
      <c r="DP25" s="681"/>
      <c r="DQ25" s="681"/>
      <c r="DR25" s="681"/>
      <c r="DS25" s="681"/>
      <c r="DT25" s="681"/>
      <c r="DU25" s="681"/>
      <c r="DV25" s="682"/>
      <c r="DW25" s="650">
        <v>18.899999999999999</v>
      </c>
      <c r="DX25" s="679"/>
      <c r="DY25" s="679"/>
      <c r="DZ25" s="679"/>
      <c r="EA25" s="679"/>
      <c r="EB25" s="679"/>
      <c r="EC25" s="680"/>
    </row>
    <row r="26" spans="2:133" ht="11.25" customHeight="1">
      <c r="B26" s="642" t="s">
        <v>291</v>
      </c>
      <c r="C26" s="643"/>
      <c r="D26" s="643"/>
      <c r="E26" s="643"/>
      <c r="F26" s="643"/>
      <c r="G26" s="643"/>
      <c r="H26" s="643"/>
      <c r="I26" s="643"/>
      <c r="J26" s="643"/>
      <c r="K26" s="643"/>
      <c r="L26" s="643"/>
      <c r="M26" s="643"/>
      <c r="N26" s="643"/>
      <c r="O26" s="643"/>
      <c r="P26" s="643"/>
      <c r="Q26" s="644"/>
      <c r="R26" s="645">
        <v>8861147</v>
      </c>
      <c r="S26" s="646"/>
      <c r="T26" s="646"/>
      <c r="U26" s="646"/>
      <c r="V26" s="646"/>
      <c r="W26" s="646"/>
      <c r="X26" s="646"/>
      <c r="Y26" s="647"/>
      <c r="Z26" s="648">
        <v>63.3</v>
      </c>
      <c r="AA26" s="648"/>
      <c r="AB26" s="648"/>
      <c r="AC26" s="648"/>
      <c r="AD26" s="649">
        <v>8032593</v>
      </c>
      <c r="AE26" s="649"/>
      <c r="AF26" s="649"/>
      <c r="AG26" s="649"/>
      <c r="AH26" s="649"/>
      <c r="AI26" s="649"/>
      <c r="AJ26" s="649"/>
      <c r="AK26" s="649"/>
      <c r="AL26" s="650">
        <v>99.7</v>
      </c>
      <c r="AM26" s="651"/>
      <c r="AN26" s="651"/>
      <c r="AO26" s="652"/>
      <c r="AP26" s="664" t="s">
        <v>292</v>
      </c>
      <c r="AQ26" s="694"/>
      <c r="AR26" s="694"/>
      <c r="AS26" s="694"/>
      <c r="AT26" s="694"/>
      <c r="AU26" s="694"/>
      <c r="AV26" s="694"/>
      <c r="AW26" s="694"/>
      <c r="AX26" s="694"/>
      <c r="AY26" s="694"/>
      <c r="AZ26" s="694"/>
      <c r="BA26" s="694"/>
      <c r="BB26" s="694"/>
      <c r="BC26" s="694"/>
      <c r="BD26" s="694"/>
      <c r="BE26" s="694"/>
      <c r="BF26" s="666"/>
      <c r="BG26" s="645" t="s">
        <v>224</v>
      </c>
      <c r="BH26" s="646"/>
      <c r="BI26" s="646"/>
      <c r="BJ26" s="646"/>
      <c r="BK26" s="646"/>
      <c r="BL26" s="646"/>
      <c r="BM26" s="646"/>
      <c r="BN26" s="647"/>
      <c r="BO26" s="648" t="s">
        <v>127</v>
      </c>
      <c r="BP26" s="648"/>
      <c r="BQ26" s="648"/>
      <c r="BR26" s="648"/>
      <c r="BS26" s="654" t="s">
        <v>127</v>
      </c>
      <c r="BT26" s="646"/>
      <c r="BU26" s="646"/>
      <c r="BV26" s="646"/>
      <c r="BW26" s="646"/>
      <c r="BX26" s="646"/>
      <c r="BY26" s="646"/>
      <c r="BZ26" s="646"/>
      <c r="CA26" s="646"/>
      <c r="CB26" s="655"/>
      <c r="CD26" s="660" t="s">
        <v>293</v>
      </c>
      <c r="CE26" s="661"/>
      <c r="CF26" s="661"/>
      <c r="CG26" s="661"/>
      <c r="CH26" s="661"/>
      <c r="CI26" s="661"/>
      <c r="CJ26" s="661"/>
      <c r="CK26" s="661"/>
      <c r="CL26" s="661"/>
      <c r="CM26" s="661"/>
      <c r="CN26" s="661"/>
      <c r="CO26" s="661"/>
      <c r="CP26" s="661"/>
      <c r="CQ26" s="662"/>
      <c r="CR26" s="645">
        <v>1063416</v>
      </c>
      <c r="CS26" s="646"/>
      <c r="CT26" s="646"/>
      <c r="CU26" s="646"/>
      <c r="CV26" s="646"/>
      <c r="CW26" s="646"/>
      <c r="CX26" s="646"/>
      <c r="CY26" s="647"/>
      <c r="CZ26" s="650">
        <v>7.8</v>
      </c>
      <c r="DA26" s="679"/>
      <c r="DB26" s="679"/>
      <c r="DC26" s="683"/>
      <c r="DD26" s="654">
        <v>958556</v>
      </c>
      <c r="DE26" s="646"/>
      <c r="DF26" s="646"/>
      <c r="DG26" s="646"/>
      <c r="DH26" s="646"/>
      <c r="DI26" s="646"/>
      <c r="DJ26" s="646"/>
      <c r="DK26" s="647"/>
      <c r="DL26" s="654" t="s">
        <v>127</v>
      </c>
      <c r="DM26" s="646"/>
      <c r="DN26" s="646"/>
      <c r="DO26" s="646"/>
      <c r="DP26" s="646"/>
      <c r="DQ26" s="646"/>
      <c r="DR26" s="646"/>
      <c r="DS26" s="646"/>
      <c r="DT26" s="646"/>
      <c r="DU26" s="646"/>
      <c r="DV26" s="647"/>
      <c r="DW26" s="650" t="s">
        <v>224</v>
      </c>
      <c r="DX26" s="679"/>
      <c r="DY26" s="679"/>
      <c r="DZ26" s="679"/>
      <c r="EA26" s="679"/>
      <c r="EB26" s="679"/>
      <c r="EC26" s="680"/>
    </row>
    <row r="27" spans="2:133" ht="11.25" customHeight="1">
      <c r="B27" s="642" t="s">
        <v>294</v>
      </c>
      <c r="C27" s="643"/>
      <c r="D27" s="643"/>
      <c r="E27" s="643"/>
      <c r="F27" s="643"/>
      <c r="G27" s="643"/>
      <c r="H27" s="643"/>
      <c r="I27" s="643"/>
      <c r="J27" s="643"/>
      <c r="K27" s="643"/>
      <c r="L27" s="643"/>
      <c r="M27" s="643"/>
      <c r="N27" s="643"/>
      <c r="O27" s="643"/>
      <c r="P27" s="643"/>
      <c r="Q27" s="644"/>
      <c r="R27" s="645">
        <v>2519</v>
      </c>
      <c r="S27" s="646"/>
      <c r="T27" s="646"/>
      <c r="U27" s="646"/>
      <c r="V27" s="646"/>
      <c r="W27" s="646"/>
      <c r="X27" s="646"/>
      <c r="Y27" s="647"/>
      <c r="Z27" s="648">
        <v>0</v>
      </c>
      <c r="AA27" s="648"/>
      <c r="AB27" s="648"/>
      <c r="AC27" s="648"/>
      <c r="AD27" s="649">
        <v>2519</v>
      </c>
      <c r="AE27" s="649"/>
      <c r="AF27" s="649"/>
      <c r="AG27" s="649"/>
      <c r="AH27" s="649"/>
      <c r="AI27" s="649"/>
      <c r="AJ27" s="649"/>
      <c r="AK27" s="649"/>
      <c r="AL27" s="650">
        <v>0</v>
      </c>
      <c r="AM27" s="651"/>
      <c r="AN27" s="651"/>
      <c r="AO27" s="652"/>
      <c r="AP27" s="642" t="s">
        <v>295</v>
      </c>
      <c r="AQ27" s="643"/>
      <c r="AR27" s="643"/>
      <c r="AS27" s="643"/>
      <c r="AT27" s="643"/>
      <c r="AU27" s="643"/>
      <c r="AV27" s="643"/>
      <c r="AW27" s="643"/>
      <c r="AX27" s="643"/>
      <c r="AY27" s="643"/>
      <c r="AZ27" s="643"/>
      <c r="BA27" s="643"/>
      <c r="BB27" s="643"/>
      <c r="BC27" s="643"/>
      <c r="BD27" s="643"/>
      <c r="BE27" s="643"/>
      <c r="BF27" s="644"/>
      <c r="BG27" s="645">
        <v>1718854</v>
      </c>
      <c r="BH27" s="646"/>
      <c r="BI27" s="646"/>
      <c r="BJ27" s="646"/>
      <c r="BK27" s="646"/>
      <c r="BL27" s="646"/>
      <c r="BM27" s="646"/>
      <c r="BN27" s="647"/>
      <c r="BO27" s="648">
        <v>100</v>
      </c>
      <c r="BP27" s="648"/>
      <c r="BQ27" s="648"/>
      <c r="BR27" s="648"/>
      <c r="BS27" s="654" t="s">
        <v>224</v>
      </c>
      <c r="BT27" s="646"/>
      <c r="BU27" s="646"/>
      <c r="BV27" s="646"/>
      <c r="BW27" s="646"/>
      <c r="BX27" s="646"/>
      <c r="BY27" s="646"/>
      <c r="BZ27" s="646"/>
      <c r="CA27" s="646"/>
      <c r="CB27" s="655"/>
      <c r="CD27" s="660" t="s">
        <v>296</v>
      </c>
      <c r="CE27" s="661"/>
      <c r="CF27" s="661"/>
      <c r="CG27" s="661"/>
      <c r="CH27" s="661"/>
      <c r="CI27" s="661"/>
      <c r="CJ27" s="661"/>
      <c r="CK27" s="661"/>
      <c r="CL27" s="661"/>
      <c r="CM27" s="661"/>
      <c r="CN27" s="661"/>
      <c r="CO27" s="661"/>
      <c r="CP27" s="661"/>
      <c r="CQ27" s="662"/>
      <c r="CR27" s="645">
        <v>1113793</v>
      </c>
      <c r="CS27" s="681"/>
      <c r="CT27" s="681"/>
      <c r="CU27" s="681"/>
      <c r="CV27" s="681"/>
      <c r="CW27" s="681"/>
      <c r="CX27" s="681"/>
      <c r="CY27" s="682"/>
      <c r="CZ27" s="650">
        <v>8.1999999999999993</v>
      </c>
      <c r="DA27" s="679"/>
      <c r="DB27" s="679"/>
      <c r="DC27" s="683"/>
      <c r="DD27" s="654">
        <v>273950</v>
      </c>
      <c r="DE27" s="681"/>
      <c r="DF27" s="681"/>
      <c r="DG27" s="681"/>
      <c r="DH27" s="681"/>
      <c r="DI27" s="681"/>
      <c r="DJ27" s="681"/>
      <c r="DK27" s="682"/>
      <c r="DL27" s="654">
        <v>273128</v>
      </c>
      <c r="DM27" s="681"/>
      <c r="DN27" s="681"/>
      <c r="DO27" s="681"/>
      <c r="DP27" s="681"/>
      <c r="DQ27" s="681"/>
      <c r="DR27" s="681"/>
      <c r="DS27" s="681"/>
      <c r="DT27" s="681"/>
      <c r="DU27" s="681"/>
      <c r="DV27" s="682"/>
      <c r="DW27" s="650">
        <v>3.3</v>
      </c>
      <c r="DX27" s="679"/>
      <c r="DY27" s="679"/>
      <c r="DZ27" s="679"/>
      <c r="EA27" s="679"/>
      <c r="EB27" s="679"/>
      <c r="EC27" s="680"/>
    </row>
    <row r="28" spans="2:133" ht="11.25" customHeight="1">
      <c r="B28" s="642" t="s">
        <v>297</v>
      </c>
      <c r="C28" s="643"/>
      <c r="D28" s="643"/>
      <c r="E28" s="643"/>
      <c r="F28" s="643"/>
      <c r="G28" s="643"/>
      <c r="H28" s="643"/>
      <c r="I28" s="643"/>
      <c r="J28" s="643"/>
      <c r="K28" s="643"/>
      <c r="L28" s="643"/>
      <c r="M28" s="643"/>
      <c r="N28" s="643"/>
      <c r="O28" s="643"/>
      <c r="P28" s="643"/>
      <c r="Q28" s="644"/>
      <c r="R28" s="645">
        <v>35990</v>
      </c>
      <c r="S28" s="646"/>
      <c r="T28" s="646"/>
      <c r="U28" s="646"/>
      <c r="V28" s="646"/>
      <c r="W28" s="646"/>
      <c r="X28" s="646"/>
      <c r="Y28" s="647"/>
      <c r="Z28" s="648">
        <v>0.3</v>
      </c>
      <c r="AA28" s="648"/>
      <c r="AB28" s="648"/>
      <c r="AC28" s="648"/>
      <c r="AD28" s="649" t="s">
        <v>224</v>
      </c>
      <c r="AE28" s="649"/>
      <c r="AF28" s="649"/>
      <c r="AG28" s="649"/>
      <c r="AH28" s="649"/>
      <c r="AI28" s="649"/>
      <c r="AJ28" s="649"/>
      <c r="AK28" s="649"/>
      <c r="AL28" s="650" t="s">
        <v>224</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298</v>
      </c>
      <c r="CE28" s="661"/>
      <c r="CF28" s="661"/>
      <c r="CG28" s="661"/>
      <c r="CH28" s="661"/>
      <c r="CI28" s="661"/>
      <c r="CJ28" s="661"/>
      <c r="CK28" s="661"/>
      <c r="CL28" s="661"/>
      <c r="CM28" s="661"/>
      <c r="CN28" s="661"/>
      <c r="CO28" s="661"/>
      <c r="CP28" s="661"/>
      <c r="CQ28" s="662"/>
      <c r="CR28" s="645">
        <v>2053700</v>
      </c>
      <c r="CS28" s="646"/>
      <c r="CT28" s="646"/>
      <c r="CU28" s="646"/>
      <c r="CV28" s="646"/>
      <c r="CW28" s="646"/>
      <c r="CX28" s="646"/>
      <c r="CY28" s="647"/>
      <c r="CZ28" s="650">
        <v>15.1</v>
      </c>
      <c r="DA28" s="679"/>
      <c r="DB28" s="679"/>
      <c r="DC28" s="683"/>
      <c r="DD28" s="654">
        <v>2032214</v>
      </c>
      <c r="DE28" s="646"/>
      <c r="DF28" s="646"/>
      <c r="DG28" s="646"/>
      <c r="DH28" s="646"/>
      <c r="DI28" s="646"/>
      <c r="DJ28" s="646"/>
      <c r="DK28" s="647"/>
      <c r="DL28" s="654">
        <v>2010849</v>
      </c>
      <c r="DM28" s="646"/>
      <c r="DN28" s="646"/>
      <c r="DO28" s="646"/>
      <c r="DP28" s="646"/>
      <c r="DQ28" s="646"/>
      <c r="DR28" s="646"/>
      <c r="DS28" s="646"/>
      <c r="DT28" s="646"/>
      <c r="DU28" s="646"/>
      <c r="DV28" s="647"/>
      <c r="DW28" s="650">
        <v>24.2</v>
      </c>
      <c r="DX28" s="679"/>
      <c r="DY28" s="679"/>
      <c r="DZ28" s="679"/>
      <c r="EA28" s="679"/>
      <c r="EB28" s="679"/>
      <c r="EC28" s="680"/>
    </row>
    <row r="29" spans="2:133" ht="11.25" customHeight="1">
      <c r="B29" s="642" t="s">
        <v>299</v>
      </c>
      <c r="C29" s="643"/>
      <c r="D29" s="643"/>
      <c r="E29" s="643"/>
      <c r="F29" s="643"/>
      <c r="G29" s="643"/>
      <c r="H29" s="643"/>
      <c r="I29" s="643"/>
      <c r="J29" s="643"/>
      <c r="K29" s="643"/>
      <c r="L29" s="643"/>
      <c r="M29" s="643"/>
      <c r="N29" s="643"/>
      <c r="O29" s="643"/>
      <c r="P29" s="643"/>
      <c r="Q29" s="644"/>
      <c r="R29" s="645">
        <v>96128</v>
      </c>
      <c r="S29" s="646"/>
      <c r="T29" s="646"/>
      <c r="U29" s="646"/>
      <c r="V29" s="646"/>
      <c r="W29" s="646"/>
      <c r="X29" s="646"/>
      <c r="Y29" s="647"/>
      <c r="Z29" s="648">
        <v>0.7</v>
      </c>
      <c r="AA29" s="648"/>
      <c r="AB29" s="648"/>
      <c r="AC29" s="648"/>
      <c r="AD29" s="649">
        <v>15117</v>
      </c>
      <c r="AE29" s="649"/>
      <c r="AF29" s="649"/>
      <c r="AG29" s="649"/>
      <c r="AH29" s="649"/>
      <c r="AI29" s="649"/>
      <c r="AJ29" s="649"/>
      <c r="AK29" s="649"/>
      <c r="AL29" s="650">
        <v>0.2</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300</v>
      </c>
      <c r="CE29" s="686"/>
      <c r="CF29" s="660" t="s">
        <v>301</v>
      </c>
      <c r="CG29" s="661"/>
      <c r="CH29" s="661"/>
      <c r="CI29" s="661"/>
      <c r="CJ29" s="661"/>
      <c r="CK29" s="661"/>
      <c r="CL29" s="661"/>
      <c r="CM29" s="661"/>
      <c r="CN29" s="661"/>
      <c r="CO29" s="661"/>
      <c r="CP29" s="661"/>
      <c r="CQ29" s="662"/>
      <c r="CR29" s="645">
        <v>2053694</v>
      </c>
      <c r="CS29" s="681"/>
      <c r="CT29" s="681"/>
      <c r="CU29" s="681"/>
      <c r="CV29" s="681"/>
      <c r="CW29" s="681"/>
      <c r="CX29" s="681"/>
      <c r="CY29" s="682"/>
      <c r="CZ29" s="650">
        <v>15.1</v>
      </c>
      <c r="DA29" s="679"/>
      <c r="DB29" s="679"/>
      <c r="DC29" s="683"/>
      <c r="DD29" s="654">
        <v>2032208</v>
      </c>
      <c r="DE29" s="681"/>
      <c r="DF29" s="681"/>
      <c r="DG29" s="681"/>
      <c r="DH29" s="681"/>
      <c r="DI29" s="681"/>
      <c r="DJ29" s="681"/>
      <c r="DK29" s="682"/>
      <c r="DL29" s="654">
        <v>2010843</v>
      </c>
      <c r="DM29" s="681"/>
      <c r="DN29" s="681"/>
      <c r="DO29" s="681"/>
      <c r="DP29" s="681"/>
      <c r="DQ29" s="681"/>
      <c r="DR29" s="681"/>
      <c r="DS29" s="681"/>
      <c r="DT29" s="681"/>
      <c r="DU29" s="681"/>
      <c r="DV29" s="682"/>
      <c r="DW29" s="650">
        <v>24.2</v>
      </c>
      <c r="DX29" s="679"/>
      <c r="DY29" s="679"/>
      <c r="DZ29" s="679"/>
      <c r="EA29" s="679"/>
      <c r="EB29" s="679"/>
      <c r="EC29" s="680"/>
    </row>
    <row r="30" spans="2:133" ht="11.25" customHeight="1">
      <c r="B30" s="642" t="s">
        <v>302</v>
      </c>
      <c r="C30" s="643"/>
      <c r="D30" s="643"/>
      <c r="E30" s="643"/>
      <c r="F30" s="643"/>
      <c r="G30" s="643"/>
      <c r="H30" s="643"/>
      <c r="I30" s="643"/>
      <c r="J30" s="643"/>
      <c r="K30" s="643"/>
      <c r="L30" s="643"/>
      <c r="M30" s="643"/>
      <c r="N30" s="643"/>
      <c r="O30" s="643"/>
      <c r="P30" s="643"/>
      <c r="Q30" s="644"/>
      <c r="R30" s="645">
        <v>34965</v>
      </c>
      <c r="S30" s="646"/>
      <c r="T30" s="646"/>
      <c r="U30" s="646"/>
      <c r="V30" s="646"/>
      <c r="W30" s="646"/>
      <c r="X30" s="646"/>
      <c r="Y30" s="647"/>
      <c r="Z30" s="648">
        <v>0.2</v>
      </c>
      <c r="AA30" s="648"/>
      <c r="AB30" s="648"/>
      <c r="AC30" s="648"/>
      <c r="AD30" s="649" t="s">
        <v>127</v>
      </c>
      <c r="AE30" s="649"/>
      <c r="AF30" s="649"/>
      <c r="AG30" s="649"/>
      <c r="AH30" s="649"/>
      <c r="AI30" s="649"/>
      <c r="AJ30" s="649"/>
      <c r="AK30" s="649"/>
      <c r="AL30" s="650" t="s">
        <v>224</v>
      </c>
      <c r="AM30" s="651"/>
      <c r="AN30" s="651"/>
      <c r="AO30" s="652"/>
      <c r="AP30" s="624" t="s">
        <v>218</v>
      </c>
      <c r="AQ30" s="625"/>
      <c r="AR30" s="625"/>
      <c r="AS30" s="625"/>
      <c r="AT30" s="625"/>
      <c r="AU30" s="625"/>
      <c r="AV30" s="625"/>
      <c r="AW30" s="625"/>
      <c r="AX30" s="625"/>
      <c r="AY30" s="625"/>
      <c r="AZ30" s="625"/>
      <c r="BA30" s="625"/>
      <c r="BB30" s="625"/>
      <c r="BC30" s="625"/>
      <c r="BD30" s="625"/>
      <c r="BE30" s="625"/>
      <c r="BF30" s="626"/>
      <c r="BG30" s="624" t="s">
        <v>303</v>
      </c>
      <c r="BH30" s="698"/>
      <c r="BI30" s="698"/>
      <c r="BJ30" s="698"/>
      <c r="BK30" s="698"/>
      <c r="BL30" s="698"/>
      <c r="BM30" s="698"/>
      <c r="BN30" s="698"/>
      <c r="BO30" s="698"/>
      <c r="BP30" s="698"/>
      <c r="BQ30" s="699"/>
      <c r="BR30" s="624" t="s">
        <v>304</v>
      </c>
      <c r="BS30" s="698"/>
      <c r="BT30" s="698"/>
      <c r="BU30" s="698"/>
      <c r="BV30" s="698"/>
      <c r="BW30" s="698"/>
      <c r="BX30" s="698"/>
      <c r="BY30" s="698"/>
      <c r="BZ30" s="698"/>
      <c r="CA30" s="698"/>
      <c r="CB30" s="699"/>
      <c r="CD30" s="687"/>
      <c r="CE30" s="688"/>
      <c r="CF30" s="660" t="s">
        <v>305</v>
      </c>
      <c r="CG30" s="661"/>
      <c r="CH30" s="661"/>
      <c r="CI30" s="661"/>
      <c r="CJ30" s="661"/>
      <c r="CK30" s="661"/>
      <c r="CL30" s="661"/>
      <c r="CM30" s="661"/>
      <c r="CN30" s="661"/>
      <c r="CO30" s="661"/>
      <c r="CP30" s="661"/>
      <c r="CQ30" s="662"/>
      <c r="CR30" s="645">
        <v>1953145</v>
      </c>
      <c r="CS30" s="646"/>
      <c r="CT30" s="646"/>
      <c r="CU30" s="646"/>
      <c r="CV30" s="646"/>
      <c r="CW30" s="646"/>
      <c r="CX30" s="646"/>
      <c r="CY30" s="647"/>
      <c r="CZ30" s="650">
        <v>14.3</v>
      </c>
      <c r="DA30" s="679"/>
      <c r="DB30" s="679"/>
      <c r="DC30" s="683"/>
      <c r="DD30" s="654">
        <v>1933123</v>
      </c>
      <c r="DE30" s="646"/>
      <c r="DF30" s="646"/>
      <c r="DG30" s="646"/>
      <c r="DH30" s="646"/>
      <c r="DI30" s="646"/>
      <c r="DJ30" s="646"/>
      <c r="DK30" s="647"/>
      <c r="DL30" s="654">
        <v>1911758</v>
      </c>
      <c r="DM30" s="646"/>
      <c r="DN30" s="646"/>
      <c r="DO30" s="646"/>
      <c r="DP30" s="646"/>
      <c r="DQ30" s="646"/>
      <c r="DR30" s="646"/>
      <c r="DS30" s="646"/>
      <c r="DT30" s="646"/>
      <c r="DU30" s="646"/>
      <c r="DV30" s="647"/>
      <c r="DW30" s="650">
        <v>23</v>
      </c>
      <c r="DX30" s="679"/>
      <c r="DY30" s="679"/>
      <c r="DZ30" s="679"/>
      <c r="EA30" s="679"/>
      <c r="EB30" s="679"/>
      <c r="EC30" s="680"/>
    </row>
    <row r="31" spans="2:133" ht="11.25" customHeight="1">
      <c r="B31" s="642" t="s">
        <v>306</v>
      </c>
      <c r="C31" s="643"/>
      <c r="D31" s="643"/>
      <c r="E31" s="643"/>
      <c r="F31" s="643"/>
      <c r="G31" s="643"/>
      <c r="H31" s="643"/>
      <c r="I31" s="643"/>
      <c r="J31" s="643"/>
      <c r="K31" s="643"/>
      <c r="L31" s="643"/>
      <c r="M31" s="643"/>
      <c r="N31" s="643"/>
      <c r="O31" s="643"/>
      <c r="P31" s="643"/>
      <c r="Q31" s="644"/>
      <c r="R31" s="645">
        <v>858741</v>
      </c>
      <c r="S31" s="646"/>
      <c r="T31" s="646"/>
      <c r="U31" s="646"/>
      <c r="V31" s="646"/>
      <c r="W31" s="646"/>
      <c r="X31" s="646"/>
      <c r="Y31" s="647"/>
      <c r="Z31" s="648">
        <v>6.1</v>
      </c>
      <c r="AA31" s="648"/>
      <c r="AB31" s="648"/>
      <c r="AC31" s="648"/>
      <c r="AD31" s="649" t="s">
        <v>127</v>
      </c>
      <c r="AE31" s="649"/>
      <c r="AF31" s="649"/>
      <c r="AG31" s="649"/>
      <c r="AH31" s="649"/>
      <c r="AI31" s="649"/>
      <c r="AJ31" s="649"/>
      <c r="AK31" s="649"/>
      <c r="AL31" s="650" t="s">
        <v>127</v>
      </c>
      <c r="AM31" s="651"/>
      <c r="AN31" s="651"/>
      <c r="AO31" s="652"/>
      <c r="AP31" s="702" t="s">
        <v>307</v>
      </c>
      <c r="AQ31" s="703"/>
      <c r="AR31" s="703"/>
      <c r="AS31" s="703"/>
      <c r="AT31" s="708" t="s">
        <v>308</v>
      </c>
      <c r="AU31" s="231"/>
      <c r="AV31" s="231"/>
      <c r="AW31" s="231"/>
      <c r="AX31" s="631" t="s">
        <v>185</v>
      </c>
      <c r="AY31" s="632"/>
      <c r="AZ31" s="632"/>
      <c r="BA31" s="632"/>
      <c r="BB31" s="632"/>
      <c r="BC31" s="632"/>
      <c r="BD31" s="632"/>
      <c r="BE31" s="632"/>
      <c r="BF31" s="633"/>
      <c r="BG31" s="713">
        <v>99.3</v>
      </c>
      <c r="BH31" s="700"/>
      <c r="BI31" s="700"/>
      <c r="BJ31" s="700"/>
      <c r="BK31" s="700"/>
      <c r="BL31" s="700"/>
      <c r="BM31" s="640">
        <v>94.6</v>
      </c>
      <c r="BN31" s="700"/>
      <c r="BO31" s="700"/>
      <c r="BP31" s="700"/>
      <c r="BQ31" s="701"/>
      <c r="BR31" s="713">
        <v>99.3</v>
      </c>
      <c r="BS31" s="700"/>
      <c r="BT31" s="700"/>
      <c r="BU31" s="700"/>
      <c r="BV31" s="700"/>
      <c r="BW31" s="700"/>
      <c r="BX31" s="640">
        <v>93.8</v>
      </c>
      <c r="BY31" s="700"/>
      <c r="BZ31" s="700"/>
      <c r="CA31" s="700"/>
      <c r="CB31" s="701"/>
      <c r="CD31" s="687"/>
      <c r="CE31" s="688"/>
      <c r="CF31" s="660" t="s">
        <v>309</v>
      </c>
      <c r="CG31" s="661"/>
      <c r="CH31" s="661"/>
      <c r="CI31" s="661"/>
      <c r="CJ31" s="661"/>
      <c r="CK31" s="661"/>
      <c r="CL31" s="661"/>
      <c r="CM31" s="661"/>
      <c r="CN31" s="661"/>
      <c r="CO31" s="661"/>
      <c r="CP31" s="661"/>
      <c r="CQ31" s="662"/>
      <c r="CR31" s="645">
        <v>100549</v>
      </c>
      <c r="CS31" s="681"/>
      <c r="CT31" s="681"/>
      <c r="CU31" s="681"/>
      <c r="CV31" s="681"/>
      <c r="CW31" s="681"/>
      <c r="CX31" s="681"/>
      <c r="CY31" s="682"/>
      <c r="CZ31" s="650">
        <v>0.7</v>
      </c>
      <c r="DA31" s="679"/>
      <c r="DB31" s="679"/>
      <c r="DC31" s="683"/>
      <c r="DD31" s="654">
        <v>99085</v>
      </c>
      <c r="DE31" s="681"/>
      <c r="DF31" s="681"/>
      <c r="DG31" s="681"/>
      <c r="DH31" s="681"/>
      <c r="DI31" s="681"/>
      <c r="DJ31" s="681"/>
      <c r="DK31" s="682"/>
      <c r="DL31" s="654">
        <v>99085</v>
      </c>
      <c r="DM31" s="681"/>
      <c r="DN31" s="681"/>
      <c r="DO31" s="681"/>
      <c r="DP31" s="681"/>
      <c r="DQ31" s="681"/>
      <c r="DR31" s="681"/>
      <c r="DS31" s="681"/>
      <c r="DT31" s="681"/>
      <c r="DU31" s="681"/>
      <c r="DV31" s="682"/>
      <c r="DW31" s="650">
        <v>1.2</v>
      </c>
      <c r="DX31" s="679"/>
      <c r="DY31" s="679"/>
      <c r="DZ31" s="679"/>
      <c r="EA31" s="679"/>
      <c r="EB31" s="679"/>
      <c r="EC31" s="680"/>
    </row>
    <row r="32" spans="2:133" ht="11.25" customHeight="1">
      <c r="B32" s="691" t="s">
        <v>310</v>
      </c>
      <c r="C32" s="692"/>
      <c r="D32" s="692"/>
      <c r="E32" s="692"/>
      <c r="F32" s="692"/>
      <c r="G32" s="692"/>
      <c r="H32" s="692"/>
      <c r="I32" s="692"/>
      <c r="J32" s="692"/>
      <c r="K32" s="692"/>
      <c r="L32" s="692"/>
      <c r="M32" s="692"/>
      <c r="N32" s="692"/>
      <c r="O32" s="692"/>
      <c r="P32" s="692"/>
      <c r="Q32" s="693"/>
      <c r="R32" s="645" t="s">
        <v>127</v>
      </c>
      <c r="S32" s="646"/>
      <c r="T32" s="646"/>
      <c r="U32" s="646"/>
      <c r="V32" s="646"/>
      <c r="W32" s="646"/>
      <c r="X32" s="646"/>
      <c r="Y32" s="647"/>
      <c r="Z32" s="648" t="s">
        <v>224</v>
      </c>
      <c r="AA32" s="648"/>
      <c r="AB32" s="648"/>
      <c r="AC32" s="648"/>
      <c r="AD32" s="649" t="s">
        <v>127</v>
      </c>
      <c r="AE32" s="649"/>
      <c r="AF32" s="649"/>
      <c r="AG32" s="649"/>
      <c r="AH32" s="649"/>
      <c r="AI32" s="649"/>
      <c r="AJ32" s="649"/>
      <c r="AK32" s="649"/>
      <c r="AL32" s="650" t="s">
        <v>127</v>
      </c>
      <c r="AM32" s="651"/>
      <c r="AN32" s="651"/>
      <c r="AO32" s="652"/>
      <c r="AP32" s="704"/>
      <c r="AQ32" s="705"/>
      <c r="AR32" s="705"/>
      <c r="AS32" s="705"/>
      <c r="AT32" s="709"/>
      <c r="AU32" s="230" t="s">
        <v>311</v>
      </c>
      <c r="AV32" s="230"/>
      <c r="AW32" s="230"/>
      <c r="AX32" s="642" t="s">
        <v>312</v>
      </c>
      <c r="AY32" s="643"/>
      <c r="AZ32" s="643"/>
      <c r="BA32" s="643"/>
      <c r="BB32" s="643"/>
      <c r="BC32" s="643"/>
      <c r="BD32" s="643"/>
      <c r="BE32" s="643"/>
      <c r="BF32" s="644"/>
      <c r="BG32" s="714">
        <v>99.5</v>
      </c>
      <c r="BH32" s="681"/>
      <c r="BI32" s="681"/>
      <c r="BJ32" s="681"/>
      <c r="BK32" s="681"/>
      <c r="BL32" s="681"/>
      <c r="BM32" s="651">
        <v>97.4</v>
      </c>
      <c r="BN32" s="711"/>
      <c r="BO32" s="711"/>
      <c r="BP32" s="711"/>
      <c r="BQ32" s="712"/>
      <c r="BR32" s="714">
        <v>99.5</v>
      </c>
      <c r="BS32" s="681"/>
      <c r="BT32" s="681"/>
      <c r="BU32" s="681"/>
      <c r="BV32" s="681"/>
      <c r="BW32" s="681"/>
      <c r="BX32" s="651">
        <v>97.2</v>
      </c>
      <c r="BY32" s="711"/>
      <c r="BZ32" s="711"/>
      <c r="CA32" s="711"/>
      <c r="CB32" s="712"/>
      <c r="CD32" s="689"/>
      <c r="CE32" s="690"/>
      <c r="CF32" s="660" t="s">
        <v>313</v>
      </c>
      <c r="CG32" s="661"/>
      <c r="CH32" s="661"/>
      <c r="CI32" s="661"/>
      <c r="CJ32" s="661"/>
      <c r="CK32" s="661"/>
      <c r="CL32" s="661"/>
      <c r="CM32" s="661"/>
      <c r="CN32" s="661"/>
      <c r="CO32" s="661"/>
      <c r="CP32" s="661"/>
      <c r="CQ32" s="662"/>
      <c r="CR32" s="645">
        <v>6</v>
      </c>
      <c r="CS32" s="646"/>
      <c r="CT32" s="646"/>
      <c r="CU32" s="646"/>
      <c r="CV32" s="646"/>
      <c r="CW32" s="646"/>
      <c r="CX32" s="646"/>
      <c r="CY32" s="647"/>
      <c r="CZ32" s="650">
        <v>0</v>
      </c>
      <c r="DA32" s="679"/>
      <c r="DB32" s="679"/>
      <c r="DC32" s="683"/>
      <c r="DD32" s="654">
        <v>6</v>
      </c>
      <c r="DE32" s="646"/>
      <c r="DF32" s="646"/>
      <c r="DG32" s="646"/>
      <c r="DH32" s="646"/>
      <c r="DI32" s="646"/>
      <c r="DJ32" s="646"/>
      <c r="DK32" s="647"/>
      <c r="DL32" s="654">
        <v>6</v>
      </c>
      <c r="DM32" s="646"/>
      <c r="DN32" s="646"/>
      <c r="DO32" s="646"/>
      <c r="DP32" s="646"/>
      <c r="DQ32" s="646"/>
      <c r="DR32" s="646"/>
      <c r="DS32" s="646"/>
      <c r="DT32" s="646"/>
      <c r="DU32" s="646"/>
      <c r="DV32" s="647"/>
      <c r="DW32" s="650">
        <v>0</v>
      </c>
      <c r="DX32" s="679"/>
      <c r="DY32" s="679"/>
      <c r="DZ32" s="679"/>
      <c r="EA32" s="679"/>
      <c r="EB32" s="679"/>
      <c r="EC32" s="680"/>
    </row>
    <row r="33" spans="2:133" ht="11.25" customHeight="1">
      <c r="B33" s="642" t="s">
        <v>314</v>
      </c>
      <c r="C33" s="643"/>
      <c r="D33" s="643"/>
      <c r="E33" s="643"/>
      <c r="F33" s="643"/>
      <c r="G33" s="643"/>
      <c r="H33" s="643"/>
      <c r="I33" s="643"/>
      <c r="J33" s="643"/>
      <c r="K33" s="643"/>
      <c r="L33" s="643"/>
      <c r="M33" s="643"/>
      <c r="N33" s="643"/>
      <c r="O33" s="643"/>
      <c r="P33" s="643"/>
      <c r="Q33" s="644"/>
      <c r="R33" s="645">
        <v>919190</v>
      </c>
      <c r="S33" s="646"/>
      <c r="T33" s="646"/>
      <c r="U33" s="646"/>
      <c r="V33" s="646"/>
      <c r="W33" s="646"/>
      <c r="X33" s="646"/>
      <c r="Y33" s="647"/>
      <c r="Z33" s="648">
        <v>6.6</v>
      </c>
      <c r="AA33" s="648"/>
      <c r="AB33" s="648"/>
      <c r="AC33" s="648"/>
      <c r="AD33" s="649" t="s">
        <v>127</v>
      </c>
      <c r="AE33" s="649"/>
      <c r="AF33" s="649"/>
      <c r="AG33" s="649"/>
      <c r="AH33" s="649"/>
      <c r="AI33" s="649"/>
      <c r="AJ33" s="649"/>
      <c r="AK33" s="649"/>
      <c r="AL33" s="650" t="s">
        <v>224</v>
      </c>
      <c r="AM33" s="651"/>
      <c r="AN33" s="651"/>
      <c r="AO33" s="652"/>
      <c r="AP33" s="706"/>
      <c r="AQ33" s="707"/>
      <c r="AR33" s="707"/>
      <c r="AS33" s="707"/>
      <c r="AT33" s="710"/>
      <c r="AU33" s="232"/>
      <c r="AV33" s="232"/>
      <c r="AW33" s="232"/>
      <c r="AX33" s="695" t="s">
        <v>315</v>
      </c>
      <c r="AY33" s="696"/>
      <c r="AZ33" s="696"/>
      <c r="BA33" s="696"/>
      <c r="BB33" s="696"/>
      <c r="BC33" s="696"/>
      <c r="BD33" s="696"/>
      <c r="BE33" s="696"/>
      <c r="BF33" s="697"/>
      <c r="BG33" s="715">
        <v>99.1</v>
      </c>
      <c r="BH33" s="716"/>
      <c r="BI33" s="716"/>
      <c r="BJ33" s="716"/>
      <c r="BK33" s="716"/>
      <c r="BL33" s="716"/>
      <c r="BM33" s="717">
        <v>91.7</v>
      </c>
      <c r="BN33" s="716"/>
      <c r="BO33" s="716"/>
      <c r="BP33" s="716"/>
      <c r="BQ33" s="718"/>
      <c r="BR33" s="715">
        <v>99.1</v>
      </c>
      <c r="BS33" s="716"/>
      <c r="BT33" s="716"/>
      <c r="BU33" s="716"/>
      <c r="BV33" s="716"/>
      <c r="BW33" s="716"/>
      <c r="BX33" s="717">
        <v>90.3</v>
      </c>
      <c r="BY33" s="716"/>
      <c r="BZ33" s="716"/>
      <c r="CA33" s="716"/>
      <c r="CB33" s="718"/>
      <c r="CD33" s="660" t="s">
        <v>316</v>
      </c>
      <c r="CE33" s="661"/>
      <c r="CF33" s="661"/>
      <c r="CG33" s="661"/>
      <c r="CH33" s="661"/>
      <c r="CI33" s="661"/>
      <c r="CJ33" s="661"/>
      <c r="CK33" s="661"/>
      <c r="CL33" s="661"/>
      <c r="CM33" s="661"/>
      <c r="CN33" s="661"/>
      <c r="CO33" s="661"/>
      <c r="CP33" s="661"/>
      <c r="CQ33" s="662"/>
      <c r="CR33" s="645">
        <v>6475081</v>
      </c>
      <c r="CS33" s="681"/>
      <c r="CT33" s="681"/>
      <c r="CU33" s="681"/>
      <c r="CV33" s="681"/>
      <c r="CW33" s="681"/>
      <c r="CX33" s="681"/>
      <c r="CY33" s="682"/>
      <c r="CZ33" s="650">
        <v>47.5</v>
      </c>
      <c r="DA33" s="679"/>
      <c r="DB33" s="679"/>
      <c r="DC33" s="683"/>
      <c r="DD33" s="654">
        <v>4979144</v>
      </c>
      <c r="DE33" s="681"/>
      <c r="DF33" s="681"/>
      <c r="DG33" s="681"/>
      <c r="DH33" s="681"/>
      <c r="DI33" s="681"/>
      <c r="DJ33" s="681"/>
      <c r="DK33" s="682"/>
      <c r="DL33" s="654">
        <v>3345097</v>
      </c>
      <c r="DM33" s="681"/>
      <c r="DN33" s="681"/>
      <c r="DO33" s="681"/>
      <c r="DP33" s="681"/>
      <c r="DQ33" s="681"/>
      <c r="DR33" s="681"/>
      <c r="DS33" s="681"/>
      <c r="DT33" s="681"/>
      <c r="DU33" s="681"/>
      <c r="DV33" s="682"/>
      <c r="DW33" s="650">
        <v>40.200000000000003</v>
      </c>
      <c r="DX33" s="679"/>
      <c r="DY33" s="679"/>
      <c r="DZ33" s="679"/>
      <c r="EA33" s="679"/>
      <c r="EB33" s="679"/>
      <c r="EC33" s="680"/>
    </row>
    <row r="34" spans="2:133" ht="11.25" customHeight="1">
      <c r="B34" s="642" t="s">
        <v>317</v>
      </c>
      <c r="C34" s="643"/>
      <c r="D34" s="643"/>
      <c r="E34" s="643"/>
      <c r="F34" s="643"/>
      <c r="G34" s="643"/>
      <c r="H34" s="643"/>
      <c r="I34" s="643"/>
      <c r="J34" s="643"/>
      <c r="K34" s="643"/>
      <c r="L34" s="643"/>
      <c r="M34" s="643"/>
      <c r="N34" s="643"/>
      <c r="O34" s="643"/>
      <c r="P34" s="643"/>
      <c r="Q34" s="644"/>
      <c r="R34" s="645">
        <v>42320</v>
      </c>
      <c r="S34" s="646"/>
      <c r="T34" s="646"/>
      <c r="U34" s="646"/>
      <c r="V34" s="646"/>
      <c r="W34" s="646"/>
      <c r="X34" s="646"/>
      <c r="Y34" s="647"/>
      <c r="Z34" s="648">
        <v>0.3</v>
      </c>
      <c r="AA34" s="648"/>
      <c r="AB34" s="648"/>
      <c r="AC34" s="648"/>
      <c r="AD34" s="649">
        <v>6758</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318</v>
      </c>
      <c r="CE34" s="661"/>
      <c r="CF34" s="661"/>
      <c r="CG34" s="661"/>
      <c r="CH34" s="661"/>
      <c r="CI34" s="661"/>
      <c r="CJ34" s="661"/>
      <c r="CK34" s="661"/>
      <c r="CL34" s="661"/>
      <c r="CM34" s="661"/>
      <c r="CN34" s="661"/>
      <c r="CO34" s="661"/>
      <c r="CP34" s="661"/>
      <c r="CQ34" s="662"/>
      <c r="CR34" s="645">
        <v>1972883</v>
      </c>
      <c r="CS34" s="646"/>
      <c r="CT34" s="646"/>
      <c r="CU34" s="646"/>
      <c r="CV34" s="646"/>
      <c r="CW34" s="646"/>
      <c r="CX34" s="646"/>
      <c r="CY34" s="647"/>
      <c r="CZ34" s="650">
        <v>14.5</v>
      </c>
      <c r="DA34" s="679"/>
      <c r="DB34" s="679"/>
      <c r="DC34" s="683"/>
      <c r="DD34" s="654">
        <v>1338939</v>
      </c>
      <c r="DE34" s="646"/>
      <c r="DF34" s="646"/>
      <c r="DG34" s="646"/>
      <c r="DH34" s="646"/>
      <c r="DI34" s="646"/>
      <c r="DJ34" s="646"/>
      <c r="DK34" s="647"/>
      <c r="DL34" s="654">
        <v>1036908</v>
      </c>
      <c r="DM34" s="646"/>
      <c r="DN34" s="646"/>
      <c r="DO34" s="646"/>
      <c r="DP34" s="646"/>
      <c r="DQ34" s="646"/>
      <c r="DR34" s="646"/>
      <c r="DS34" s="646"/>
      <c r="DT34" s="646"/>
      <c r="DU34" s="646"/>
      <c r="DV34" s="647"/>
      <c r="DW34" s="650">
        <v>12.5</v>
      </c>
      <c r="DX34" s="679"/>
      <c r="DY34" s="679"/>
      <c r="DZ34" s="679"/>
      <c r="EA34" s="679"/>
      <c r="EB34" s="679"/>
      <c r="EC34" s="680"/>
    </row>
    <row r="35" spans="2:133" ht="11.25" customHeight="1">
      <c r="B35" s="642" t="s">
        <v>319</v>
      </c>
      <c r="C35" s="643"/>
      <c r="D35" s="643"/>
      <c r="E35" s="643"/>
      <c r="F35" s="643"/>
      <c r="G35" s="643"/>
      <c r="H35" s="643"/>
      <c r="I35" s="643"/>
      <c r="J35" s="643"/>
      <c r="K35" s="643"/>
      <c r="L35" s="643"/>
      <c r="M35" s="643"/>
      <c r="N35" s="643"/>
      <c r="O35" s="643"/>
      <c r="P35" s="643"/>
      <c r="Q35" s="644"/>
      <c r="R35" s="645">
        <v>311795</v>
      </c>
      <c r="S35" s="646"/>
      <c r="T35" s="646"/>
      <c r="U35" s="646"/>
      <c r="V35" s="646"/>
      <c r="W35" s="646"/>
      <c r="X35" s="646"/>
      <c r="Y35" s="647"/>
      <c r="Z35" s="648">
        <v>2.2000000000000002</v>
      </c>
      <c r="AA35" s="648"/>
      <c r="AB35" s="648"/>
      <c r="AC35" s="648"/>
      <c r="AD35" s="649" t="s">
        <v>127</v>
      </c>
      <c r="AE35" s="649"/>
      <c r="AF35" s="649"/>
      <c r="AG35" s="649"/>
      <c r="AH35" s="649"/>
      <c r="AI35" s="649"/>
      <c r="AJ35" s="649"/>
      <c r="AK35" s="649"/>
      <c r="AL35" s="650" t="s">
        <v>127</v>
      </c>
      <c r="AM35" s="651"/>
      <c r="AN35" s="651"/>
      <c r="AO35" s="652"/>
      <c r="AP35" s="235"/>
      <c r="AQ35" s="624" t="s">
        <v>320</v>
      </c>
      <c r="AR35" s="625"/>
      <c r="AS35" s="625"/>
      <c r="AT35" s="625"/>
      <c r="AU35" s="625"/>
      <c r="AV35" s="625"/>
      <c r="AW35" s="625"/>
      <c r="AX35" s="625"/>
      <c r="AY35" s="625"/>
      <c r="AZ35" s="625"/>
      <c r="BA35" s="625"/>
      <c r="BB35" s="625"/>
      <c r="BC35" s="625"/>
      <c r="BD35" s="625"/>
      <c r="BE35" s="625"/>
      <c r="BF35" s="626"/>
      <c r="BG35" s="624" t="s">
        <v>321</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322</v>
      </c>
      <c r="CE35" s="661"/>
      <c r="CF35" s="661"/>
      <c r="CG35" s="661"/>
      <c r="CH35" s="661"/>
      <c r="CI35" s="661"/>
      <c r="CJ35" s="661"/>
      <c r="CK35" s="661"/>
      <c r="CL35" s="661"/>
      <c r="CM35" s="661"/>
      <c r="CN35" s="661"/>
      <c r="CO35" s="661"/>
      <c r="CP35" s="661"/>
      <c r="CQ35" s="662"/>
      <c r="CR35" s="645">
        <v>154892</v>
      </c>
      <c r="CS35" s="681"/>
      <c r="CT35" s="681"/>
      <c r="CU35" s="681"/>
      <c r="CV35" s="681"/>
      <c r="CW35" s="681"/>
      <c r="CX35" s="681"/>
      <c r="CY35" s="682"/>
      <c r="CZ35" s="650">
        <v>1.1000000000000001</v>
      </c>
      <c r="DA35" s="679"/>
      <c r="DB35" s="679"/>
      <c r="DC35" s="683"/>
      <c r="DD35" s="654">
        <v>114125</v>
      </c>
      <c r="DE35" s="681"/>
      <c r="DF35" s="681"/>
      <c r="DG35" s="681"/>
      <c r="DH35" s="681"/>
      <c r="DI35" s="681"/>
      <c r="DJ35" s="681"/>
      <c r="DK35" s="682"/>
      <c r="DL35" s="654">
        <v>109351</v>
      </c>
      <c r="DM35" s="681"/>
      <c r="DN35" s="681"/>
      <c r="DO35" s="681"/>
      <c r="DP35" s="681"/>
      <c r="DQ35" s="681"/>
      <c r="DR35" s="681"/>
      <c r="DS35" s="681"/>
      <c r="DT35" s="681"/>
      <c r="DU35" s="681"/>
      <c r="DV35" s="682"/>
      <c r="DW35" s="650">
        <v>1.3</v>
      </c>
      <c r="DX35" s="679"/>
      <c r="DY35" s="679"/>
      <c r="DZ35" s="679"/>
      <c r="EA35" s="679"/>
      <c r="EB35" s="679"/>
      <c r="EC35" s="680"/>
    </row>
    <row r="36" spans="2:133" ht="11.25" customHeight="1">
      <c r="B36" s="642" t="s">
        <v>323</v>
      </c>
      <c r="C36" s="643"/>
      <c r="D36" s="643"/>
      <c r="E36" s="643"/>
      <c r="F36" s="643"/>
      <c r="G36" s="643"/>
      <c r="H36" s="643"/>
      <c r="I36" s="643"/>
      <c r="J36" s="643"/>
      <c r="K36" s="643"/>
      <c r="L36" s="643"/>
      <c r="M36" s="643"/>
      <c r="N36" s="643"/>
      <c r="O36" s="643"/>
      <c r="P36" s="643"/>
      <c r="Q36" s="644"/>
      <c r="R36" s="645">
        <v>342560</v>
      </c>
      <c r="S36" s="646"/>
      <c r="T36" s="646"/>
      <c r="U36" s="646"/>
      <c r="V36" s="646"/>
      <c r="W36" s="646"/>
      <c r="X36" s="646"/>
      <c r="Y36" s="647"/>
      <c r="Z36" s="648">
        <v>2.4</v>
      </c>
      <c r="AA36" s="648"/>
      <c r="AB36" s="648"/>
      <c r="AC36" s="648"/>
      <c r="AD36" s="649" t="s">
        <v>224</v>
      </c>
      <c r="AE36" s="649"/>
      <c r="AF36" s="649"/>
      <c r="AG36" s="649"/>
      <c r="AH36" s="649"/>
      <c r="AI36" s="649"/>
      <c r="AJ36" s="649"/>
      <c r="AK36" s="649"/>
      <c r="AL36" s="650" t="s">
        <v>127</v>
      </c>
      <c r="AM36" s="651"/>
      <c r="AN36" s="651"/>
      <c r="AO36" s="652"/>
      <c r="AP36" s="235"/>
      <c r="AQ36" s="719" t="s">
        <v>324</v>
      </c>
      <c r="AR36" s="720"/>
      <c r="AS36" s="720"/>
      <c r="AT36" s="720"/>
      <c r="AU36" s="720"/>
      <c r="AV36" s="720"/>
      <c r="AW36" s="720"/>
      <c r="AX36" s="720"/>
      <c r="AY36" s="721"/>
      <c r="AZ36" s="634">
        <v>2405786</v>
      </c>
      <c r="BA36" s="635"/>
      <c r="BB36" s="635"/>
      <c r="BC36" s="635"/>
      <c r="BD36" s="635"/>
      <c r="BE36" s="635"/>
      <c r="BF36" s="722"/>
      <c r="BG36" s="656" t="s">
        <v>325</v>
      </c>
      <c r="BH36" s="657"/>
      <c r="BI36" s="657"/>
      <c r="BJ36" s="657"/>
      <c r="BK36" s="657"/>
      <c r="BL36" s="657"/>
      <c r="BM36" s="657"/>
      <c r="BN36" s="657"/>
      <c r="BO36" s="657"/>
      <c r="BP36" s="657"/>
      <c r="BQ36" s="657"/>
      <c r="BR36" s="657"/>
      <c r="BS36" s="657"/>
      <c r="BT36" s="657"/>
      <c r="BU36" s="658"/>
      <c r="BV36" s="634">
        <v>10285</v>
      </c>
      <c r="BW36" s="635"/>
      <c r="BX36" s="635"/>
      <c r="BY36" s="635"/>
      <c r="BZ36" s="635"/>
      <c r="CA36" s="635"/>
      <c r="CB36" s="722"/>
      <c r="CD36" s="660" t="s">
        <v>326</v>
      </c>
      <c r="CE36" s="661"/>
      <c r="CF36" s="661"/>
      <c r="CG36" s="661"/>
      <c r="CH36" s="661"/>
      <c r="CI36" s="661"/>
      <c r="CJ36" s="661"/>
      <c r="CK36" s="661"/>
      <c r="CL36" s="661"/>
      <c r="CM36" s="661"/>
      <c r="CN36" s="661"/>
      <c r="CO36" s="661"/>
      <c r="CP36" s="661"/>
      <c r="CQ36" s="662"/>
      <c r="CR36" s="645">
        <v>2481545</v>
      </c>
      <c r="CS36" s="646"/>
      <c r="CT36" s="646"/>
      <c r="CU36" s="646"/>
      <c r="CV36" s="646"/>
      <c r="CW36" s="646"/>
      <c r="CX36" s="646"/>
      <c r="CY36" s="647"/>
      <c r="CZ36" s="650">
        <v>18.2</v>
      </c>
      <c r="DA36" s="679"/>
      <c r="DB36" s="679"/>
      <c r="DC36" s="683"/>
      <c r="DD36" s="654">
        <v>2149645</v>
      </c>
      <c r="DE36" s="646"/>
      <c r="DF36" s="646"/>
      <c r="DG36" s="646"/>
      <c r="DH36" s="646"/>
      <c r="DI36" s="646"/>
      <c r="DJ36" s="646"/>
      <c r="DK36" s="647"/>
      <c r="DL36" s="654">
        <v>1374606</v>
      </c>
      <c r="DM36" s="646"/>
      <c r="DN36" s="646"/>
      <c r="DO36" s="646"/>
      <c r="DP36" s="646"/>
      <c r="DQ36" s="646"/>
      <c r="DR36" s="646"/>
      <c r="DS36" s="646"/>
      <c r="DT36" s="646"/>
      <c r="DU36" s="646"/>
      <c r="DV36" s="647"/>
      <c r="DW36" s="650">
        <v>16.5</v>
      </c>
      <c r="DX36" s="679"/>
      <c r="DY36" s="679"/>
      <c r="DZ36" s="679"/>
      <c r="EA36" s="679"/>
      <c r="EB36" s="679"/>
      <c r="EC36" s="680"/>
    </row>
    <row r="37" spans="2:133" ht="11.25" customHeight="1">
      <c r="B37" s="642" t="s">
        <v>327</v>
      </c>
      <c r="C37" s="643"/>
      <c r="D37" s="643"/>
      <c r="E37" s="643"/>
      <c r="F37" s="643"/>
      <c r="G37" s="643"/>
      <c r="H37" s="643"/>
      <c r="I37" s="643"/>
      <c r="J37" s="643"/>
      <c r="K37" s="643"/>
      <c r="L37" s="643"/>
      <c r="M37" s="643"/>
      <c r="N37" s="643"/>
      <c r="O37" s="643"/>
      <c r="P37" s="643"/>
      <c r="Q37" s="644"/>
      <c r="R37" s="645">
        <v>338127</v>
      </c>
      <c r="S37" s="646"/>
      <c r="T37" s="646"/>
      <c r="U37" s="646"/>
      <c r="V37" s="646"/>
      <c r="W37" s="646"/>
      <c r="X37" s="646"/>
      <c r="Y37" s="647"/>
      <c r="Z37" s="648">
        <v>2.4</v>
      </c>
      <c r="AA37" s="648"/>
      <c r="AB37" s="648"/>
      <c r="AC37" s="648"/>
      <c r="AD37" s="649" t="s">
        <v>224</v>
      </c>
      <c r="AE37" s="649"/>
      <c r="AF37" s="649"/>
      <c r="AG37" s="649"/>
      <c r="AH37" s="649"/>
      <c r="AI37" s="649"/>
      <c r="AJ37" s="649"/>
      <c r="AK37" s="649"/>
      <c r="AL37" s="650" t="s">
        <v>127</v>
      </c>
      <c r="AM37" s="651"/>
      <c r="AN37" s="651"/>
      <c r="AO37" s="652"/>
      <c r="AQ37" s="723" t="s">
        <v>328</v>
      </c>
      <c r="AR37" s="724"/>
      <c r="AS37" s="724"/>
      <c r="AT37" s="724"/>
      <c r="AU37" s="724"/>
      <c r="AV37" s="724"/>
      <c r="AW37" s="724"/>
      <c r="AX37" s="724"/>
      <c r="AY37" s="725"/>
      <c r="AZ37" s="645">
        <v>805060</v>
      </c>
      <c r="BA37" s="646"/>
      <c r="BB37" s="646"/>
      <c r="BC37" s="646"/>
      <c r="BD37" s="681"/>
      <c r="BE37" s="681"/>
      <c r="BF37" s="712"/>
      <c r="BG37" s="660" t="s">
        <v>329</v>
      </c>
      <c r="BH37" s="661"/>
      <c r="BI37" s="661"/>
      <c r="BJ37" s="661"/>
      <c r="BK37" s="661"/>
      <c r="BL37" s="661"/>
      <c r="BM37" s="661"/>
      <c r="BN37" s="661"/>
      <c r="BO37" s="661"/>
      <c r="BP37" s="661"/>
      <c r="BQ37" s="661"/>
      <c r="BR37" s="661"/>
      <c r="BS37" s="661"/>
      <c r="BT37" s="661"/>
      <c r="BU37" s="662"/>
      <c r="BV37" s="645">
        <v>2609</v>
      </c>
      <c r="BW37" s="646"/>
      <c r="BX37" s="646"/>
      <c r="BY37" s="646"/>
      <c r="BZ37" s="646"/>
      <c r="CA37" s="646"/>
      <c r="CB37" s="655"/>
      <c r="CD37" s="660" t="s">
        <v>330</v>
      </c>
      <c r="CE37" s="661"/>
      <c r="CF37" s="661"/>
      <c r="CG37" s="661"/>
      <c r="CH37" s="661"/>
      <c r="CI37" s="661"/>
      <c r="CJ37" s="661"/>
      <c r="CK37" s="661"/>
      <c r="CL37" s="661"/>
      <c r="CM37" s="661"/>
      <c r="CN37" s="661"/>
      <c r="CO37" s="661"/>
      <c r="CP37" s="661"/>
      <c r="CQ37" s="662"/>
      <c r="CR37" s="645">
        <v>470335</v>
      </c>
      <c r="CS37" s="681"/>
      <c r="CT37" s="681"/>
      <c r="CU37" s="681"/>
      <c r="CV37" s="681"/>
      <c r="CW37" s="681"/>
      <c r="CX37" s="681"/>
      <c r="CY37" s="682"/>
      <c r="CZ37" s="650">
        <v>3.5</v>
      </c>
      <c r="DA37" s="679"/>
      <c r="DB37" s="679"/>
      <c r="DC37" s="683"/>
      <c r="DD37" s="654">
        <v>446286</v>
      </c>
      <c r="DE37" s="681"/>
      <c r="DF37" s="681"/>
      <c r="DG37" s="681"/>
      <c r="DH37" s="681"/>
      <c r="DI37" s="681"/>
      <c r="DJ37" s="681"/>
      <c r="DK37" s="682"/>
      <c r="DL37" s="654">
        <v>429037</v>
      </c>
      <c r="DM37" s="681"/>
      <c r="DN37" s="681"/>
      <c r="DO37" s="681"/>
      <c r="DP37" s="681"/>
      <c r="DQ37" s="681"/>
      <c r="DR37" s="681"/>
      <c r="DS37" s="681"/>
      <c r="DT37" s="681"/>
      <c r="DU37" s="681"/>
      <c r="DV37" s="682"/>
      <c r="DW37" s="650">
        <v>5.2</v>
      </c>
      <c r="DX37" s="679"/>
      <c r="DY37" s="679"/>
      <c r="DZ37" s="679"/>
      <c r="EA37" s="679"/>
      <c r="EB37" s="679"/>
      <c r="EC37" s="680"/>
    </row>
    <row r="38" spans="2:133" ht="11.25" customHeight="1">
      <c r="B38" s="642" t="s">
        <v>331</v>
      </c>
      <c r="C38" s="643"/>
      <c r="D38" s="643"/>
      <c r="E38" s="643"/>
      <c r="F38" s="643"/>
      <c r="G38" s="643"/>
      <c r="H38" s="643"/>
      <c r="I38" s="643"/>
      <c r="J38" s="643"/>
      <c r="K38" s="643"/>
      <c r="L38" s="643"/>
      <c r="M38" s="643"/>
      <c r="N38" s="643"/>
      <c r="O38" s="643"/>
      <c r="P38" s="643"/>
      <c r="Q38" s="644"/>
      <c r="R38" s="645">
        <v>387197</v>
      </c>
      <c r="S38" s="646"/>
      <c r="T38" s="646"/>
      <c r="U38" s="646"/>
      <c r="V38" s="646"/>
      <c r="W38" s="646"/>
      <c r="X38" s="646"/>
      <c r="Y38" s="647"/>
      <c r="Z38" s="648">
        <v>2.8</v>
      </c>
      <c r="AA38" s="648"/>
      <c r="AB38" s="648"/>
      <c r="AC38" s="648"/>
      <c r="AD38" s="649">
        <v>2985</v>
      </c>
      <c r="AE38" s="649"/>
      <c r="AF38" s="649"/>
      <c r="AG38" s="649"/>
      <c r="AH38" s="649"/>
      <c r="AI38" s="649"/>
      <c r="AJ38" s="649"/>
      <c r="AK38" s="649"/>
      <c r="AL38" s="650">
        <v>0</v>
      </c>
      <c r="AM38" s="651"/>
      <c r="AN38" s="651"/>
      <c r="AO38" s="652"/>
      <c r="AQ38" s="723" t="s">
        <v>332</v>
      </c>
      <c r="AR38" s="724"/>
      <c r="AS38" s="724"/>
      <c r="AT38" s="724"/>
      <c r="AU38" s="724"/>
      <c r="AV38" s="724"/>
      <c r="AW38" s="724"/>
      <c r="AX38" s="724"/>
      <c r="AY38" s="725"/>
      <c r="AZ38" s="645">
        <v>551466</v>
      </c>
      <c r="BA38" s="646"/>
      <c r="BB38" s="646"/>
      <c r="BC38" s="646"/>
      <c r="BD38" s="681"/>
      <c r="BE38" s="681"/>
      <c r="BF38" s="712"/>
      <c r="BG38" s="660" t="s">
        <v>333</v>
      </c>
      <c r="BH38" s="661"/>
      <c r="BI38" s="661"/>
      <c r="BJ38" s="661"/>
      <c r="BK38" s="661"/>
      <c r="BL38" s="661"/>
      <c r="BM38" s="661"/>
      <c r="BN38" s="661"/>
      <c r="BO38" s="661"/>
      <c r="BP38" s="661"/>
      <c r="BQ38" s="661"/>
      <c r="BR38" s="661"/>
      <c r="BS38" s="661"/>
      <c r="BT38" s="661"/>
      <c r="BU38" s="662"/>
      <c r="BV38" s="645">
        <v>2477</v>
      </c>
      <c r="BW38" s="646"/>
      <c r="BX38" s="646"/>
      <c r="BY38" s="646"/>
      <c r="BZ38" s="646"/>
      <c r="CA38" s="646"/>
      <c r="CB38" s="655"/>
      <c r="CD38" s="660" t="s">
        <v>334</v>
      </c>
      <c r="CE38" s="661"/>
      <c r="CF38" s="661"/>
      <c r="CG38" s="661"/>
      <c r="CH38" s="661"/>
      <c r="CI38" s="661"/>
      <c r="CJ38" s="661"/>
      <c r="CK38" s="661"/>
      <c r="CL38" s="661"/>
      <c r="CM38" s="661"/>
      <c r="CN38" s="661"/>
      <c r="CO38" s="661"/>
      <c r="CP38" s="661"/>
      <c r="CQ38" s="662"/>
      <c r="CR38" s="645">
        <v>927692</v>
      </c>
      <c r="CS38" s="646"/>
      <c r="CT38" s="646"/>
      <c r="CU38" s="646"/>
      <c r="CV38" s="646"/>
      <c r="CW38" s="646"/>
      <c r="CX38" s="646"/>
      <c r="CY38" s="647"/>
      <c r="CZ38" s="650">
        <v>6.8</v>
      </c>
      <c r="DA38" s="679"/>
      <c r="DB38" s="679"/>
      <c r="DC38" s="683"/>
      <c r="DD38" s="654">
        <v>798285</v>
      </c>
      <c r="DE38" s="646"/>
      <c r="DF38" s="646"/>
      <c r="DG38" s="646"/>
      <c r="DH38" s="646"/>
      <c r="DI38" s="646"/>
      <c r="DJ38" s="646"/>
      <c r="DK38" s="647"/>
      <c r="DL38" s="654">
        <v>647789</v>
      </c>
      <c r="DM38" s="646"/>
      <c r="DN38" s="646"/>
      <c r="DO38" s="646"/>
      <c r="DP38" s="646"/>
      <c r="DQ38" s="646"/>
      <c r="DR38" s="646"/>
      <c r="DS38" s="646"/>
      <c r="DT38" s="646"/>
      <c r="DU38" s="646"/>
      <c r="DV38" s="647"/>
      <c r="DW38" s="650">
        <v>7.8</v>
      </c>
      <c r="DX38" s="679"/>
      <c r="DY38" s="679"/>
      <c r="DZ38" s="679"/>
      <c r="EA38" s="679"/>
      <c r="EB38" s="679"/>
      <c r="EC38" s="680"/>
    </row>
    <row r="39" spans="2:133" ht="11.25" customHeight="1">
      <c r="B39" s="642" t="s">
        <v>335</v>
      </c>
      <c r="C39" s="643"/>
      <c r="D39" s="643"/>
      <c r="E39" s="643"/>
      <c r="F39" s="643"/>
      <c r="G39" s="643"/>
      <c r="H39" s="643"/>
      <c r="I39" s="643"/>
      <c r="J39" s="643"/>
      <c r="K39" s="643"/>
      <c r="L39" s="643"/>
      <c r="M39" s="643"/>
      <c r="N39" s="643"/>
      <c r="O39" s="643"/>
      <c r="P39" s="643"/>
      <c r="Q39" s="644"/>
      <c r="R39" s="645">
        <v>1759986</v>
      </c>
      <c r="S39" s="646"/>
      <c r="T39" s="646"/>
      <c r="U39" s="646"/>
      <c r="V39" s="646"/>
      <c r="W39" s="646"/>
      <c r="X39" s="646"/>
      <c r="Y39" s="647"/>
      <c r="Z39" s="648">
        <v>12.6</v>
      </c>
      <c r="AA39" s="648"/>
      <c r="AB39" s="648"/>
      <c r="AC39" s="648"/>
      <c r="AD39" s="649" t="s">
        <v>127</v>
      </c>
      <c r="AE39" s="649"/>
      <c r="AF39" s="649"/>
      <c r="AG39" s="649"/>
      <c r="AH39" s="649"/>
      <c r="AI39" s="649"/>
      <c r="AJ39" s="649"/>
      <c r="AK39" s="649"/>
      <c r="AL39" s="650" t="s">
        <v>224</v>
      </c>
      <c r="AM39" s="651"/>
      <c r="AN39" s="651"/>
      <c r="AO39" s="652"/>
      <c r="AQ39" s="723" t="s">
        <v>336</v>
      </c>
      <c r="AR39" s="724"/>
      <c r="AS39" s="724"/>
      <c r="AT39" s="724"/>
      <c r="AU39" s="724"/>
      <c r="AV39" s="724"/>
      <c r="AW39" s="724"/>
      <c r="AX39" s="724"/>
      <c r="AY39" s="725"/>
      <c r="AZ39" s="645">
        <v>93318</v>
      </c>
      <c r="BA39" s="646"/>
      <c r="BB39" s="646"/>
      <c r="BC39" s="646"/>
      <c r="BD39" s="681"/>
      <c r="BE39" s="681"/>
      <c r="BF39" s="712"/>
      <c r="BG39" s="660" t="s">
        <v>337</v>
      </c>
      <c r="BH39" s="661"/>
      <c r="BI39" s="661"/>
      <c r="BJ39" s="661"/>
      <c r="BK39" s="661"/>
      <c r="BL39" s="661"/>
      <c r="BM39" s="661"/>
      <c r="BN39" s="661"/>
      <c r="BO39" s="661"/>
      <c r="BP39" s="661"/>
      <c r="BQ39" s="661"/>
      <c r="BR39" s="661"/>
      <c r="BS39" s="661"/>
      <c r="BT39" s="661"/>
      <c r="BU39" s="662"/>
      <c r="BV39" s="645">
        <v>4105</v>
      </c>
      <c r="BW39" s="646"/>
      <c r="BX39" s="646"/>
      <c r="BY39" s="646"/>
      <c r="BZ39" s="646"/>
      <c r="CA39" s="646"/>
      <c r="CB39" s="655"/>
      <c r="CD39" s="660" t="s">
        <v>338</v>
      </c>
      <c r="CE39" s="661"/>
      <c r="CF39" s="661"/>
      <c r="CG39" s="661"/>
      <c r="CH39" s="661"/>
      <c r="CI39" s="661"/>
      <c r="CJ39" s="661"/>
      <c r="CK39" s="661"/>
      <c r="CL39" s="661"/>
      <c r="CM39" s="661"/>
      <c r="CN39" s="661"/>
      <c r="CO39" s="661"/>
      <c r="CP39" s="661"/>
      <c r="CQ39" s="662"/>
      <c r="CR39" s="645">
        <v>585758</v>
      </c>
      <c r="CS39" s="681"/>
      <c r="CT39" s="681"/>
      <c r="CU39" s="681"/>
      <c r="CV39" s="681"/>
      <c r="CW39" s="681"/>
      <c r="CX39" s="681"/>
      <c r="CY39" s="682"/>
      <c r="CZ39" s="650">
        <v>4.3</v>
      </c>
      <c r="DA39" s="679"/>
      <c r="DB39" s="679"/>
      <c r="DC39" s="683"/>
      <c r="DD39" s="654">
        <v>261939</v>
      </c>
      <c r="DE39" s="681"/>
      <c r="DF39" s="681"/>
      <c r="DG39" s="681"/>
      <c r="DH39" s="681"/>
      <c r="DI39" s="681"/>
      <c r="DJ39" s="681"/>
      <c r="DK39" s="682"/>
      <c r="DL39" s="654" t="s">
        <v>127</v>
      </c>
      <c r="DM39" s="681"/>
      <c r="DN39" s="681"/>
      <c r="DO39" s="681"/>
      <c r="DP39" s="681"/>
      <c r="DQ39" s="681"/>
      <c r="DR39" s="681"/>
      <c r="DS39" s="681"/>
      <c r="DT39" s="681"/>
      <c r="DU39" s="681"/>
      <c r="DV39" s="682"/>
      <c r="DW39" s="650" t="s">
        <v>127</v>
      </c>
      <c r="DX39" s="679"/>
      <c r="DY39" s="679"/>
      <c r="DZ39" s="679"/>
      <c r="EA39" s="679"/>
      <c r="EB39" s="679"/>
      <c r="EC39" s="680"/>
    </row>
    <row r="40" spans="2:133" ht="11.25" customHeight="1">
      <c r="B40" s="642" t="s">
        <v>339</v>
      </c>
      <c r="C40" s="643"/>
      <c r="D40" s="643"/>
      <c r="E40" s="643"/>
      <c r="F40" s="643"/>
      <c r="G40" s="643"/>
      <c r="H40" s="643"/>
      <c r="I40" s="643"/>
      <c r="J40" s="643"/>
      <c r="K40" s="643"/>
      <c r="L40" s="643"/>
      <c r="M40" s="643"/>
      <c r="N40" s="643"/>
      <c r="O40" s="643"/>
      <c r="P40" s="643"/>
      <c r="Q40" s="644"/>
      <c r="R40" s="645" t="s">
        <v>224</v>
      </c>
      <c r="S40" s="646"/>
      <c r="T40" s="646"/>
      <c r="U40" s="646"/>
      <c r="V40" s="646"/>
      <c r="W40" s="646"/>
      <c r="X40" s="646"/>
      <c r="Y40" s="647"/>
      <c r="Z40" s="648" t="s">
        <v>224</v>
      </c>
      <c r="AA40" s="648"/>
      <c r="AB40" s="648"/>
      <c r="AC40" s="648"/>
      <c r="AD40" s="649" t="s">
        <v>127</v>
      </c>
      <c r="AE40" s="649"/>
      <c r="AF40" s="649"/>
      <c r="AG40" s="649"/>
      <c r="AH40" s="649"/>
      <c r="AI40" s="649"/>
      <c r="AJ40" s="649"/>
      <c r="AK40" s="649"/>
      <c r="AL40" s="650" t="s">
        <v>127</v>
      </c>
      <c r="AM40" s="651"/>
      <c r="AN40" s="651"/>
      <c r="AO40" s="652"/>
      <c r="AQ40" s="723" t="s">
        <v>340</v>
      </c>
      <c r="AR40" s="724"/>
      <c r="AS40" s="724"/>
      <c r="AT40" s="724"/>
      <c r="AU40" s="724"/>
      <c r="AV40" s="724"/>
      <c r="AW40" s="724"/>
      <c r="AX40" s="724"/>
      <c r="AY40" s="725"/>
      <c r="AZ40" s="645">
        <v>21381</v>
      </c>
      <c r="BA40" s="646"/>
      <c r="BB40" s="646"/>
      <c r="BC40" s="646"/>
      <c r="BD40" s="681"/>
      <c r="BE40" s="681"/>
      <c r="BF40" s="712"/>
      <c r="BG40" s="726" t="s">
        <v>341</v>
      </c>
      <c r="BH40" s="727"/>
      <c r="BI40" s="727"/>
      <c r="BJ40" s="727"/>
      <c r="BK40" s="727"/>
      <c r="BL40" s="236"/>
      <c r="BM40" s="661" t="s">
        <v>342</v>
      </c>
      <c r="BN40" s="661"/>
      <c r="BO40" s="661"/>
      <c r="BP40" s="661"/>
      <c r="BQ40" s="661"/>
      <c r="BR40" s="661"/>
      <c r="BS40" s="661"/>
      <c r="BT40" s="661"/>
      <c r="BU40" s="662"/>
      <c r="BV40" s="645">
        <v>82</v>
      </c>
      <c r="BW40" s="646"/>
      <c r="BX40" s="646"/>
      <c r="BY40" s="646"/>
      <c r="BZ40" s="646"/>
      <c r="CA40" s="646"/>
      <c r="CB40" s="655"/>
      <c r="CD40" s="660" t="s">
        <v>343</v>
      </c>
      <c r="CE40" s="661"/>
      <c r="CF40" s="661"/>
      <c r="CG40" s="661"/>
      <c r="CH40" s="661"/>
      <c r="CI40" s="661"/>
      <c r="CJ40" s="661"/>
      <c r="CK40" s="661"/>
      <c r="CL40" s="661"/>
      <c r="CM40" s="661"/>
      <c r="CN40" s="661"/>
      <c r="CO40" s="661"/>
      <c r="CP40" s="661"/>
      <c r="CQ40" s="662"/>
      <c r="CR40" s="645">
        <v>352311</v>
      </c>
      <c r="CS40" s="646"/>
      <c r="CT40" s="646"/>
      <c r="CU40" s="646"/>
      <c r="CV40" s="646"/>
      <c r="CW40" s="646"/>
      <c r="CX40" s="646"/>
      <c r="CY40" s="647"/>
      <c r="CZ40" s="650">
        <v>2.6</v>
      </c>
      <c r="DA40" s="679"/>
      <c r="DB40" s="679"/>
      <c r="DC40" s="683"/>
      <c r="DD40" s="654">
        <v>316211</v>
      </c>
      <c r="DE40" s="646"/>
      <c r="DF40" s="646"/>
      <c r="DG40" s="646"/>
      <c r="DH40" s="646"/>
      <c r="DI40" s="646"/>
      <c r="DJ40" s="646"/>
      <c r="DK40" s="647"/>
      <c r="DL40" s="654">
        <v>176443</v>
      </c>
      <c r="DM40" s="646"/>
      <c r="DN40" s="646"/>
      <c r="DO40" s="646"/>
      <c r="DP40" s="646"/>
      <c r="DQ40" s="646"/>
      <c r="DR40" s="646"/>
      <c r="DS40" s="646"/>
      <c r="DT40" s="646"/>
      <c r="DU40" s="646"/>
      <c r="DV40" s="647"/>
      <c r="DW40" s="650">
        <v>2.1</v>
      </c>
      <c r="DX40" s="679"/>
      <c r="DY40" s="679"/>
      <c r="DZ40" s="679"/>
      <c r="EA40" s="679"/>
      <c r="EB40" s="679"/>
      <c r="EC40" s="680"/>
    </row>
    <row r="41" spans="2:133" ht="11.25" customHeight="1">
      <c r="B41" s="642" t="s">
        <v>344</v>
      </c>
      <c r="C41" s="643"/>
      <c r="D41" s="643"/>
      <c r="E41" s="643"/>
      <c r="F41" s="643"/>
      <c r="G41" s="643"/>
      <c r="H41" s="643"/>
      <c r="I41" s="643"/>
      <c r="J41" s="643"/>
      <c r="K41" s="643"/>
      <c r="L41" s="643"/>
      <c r="M41" s="643"/>
      <c r="N41" s="643"/>
      <c r="O41" s="643"/>
      <c r="P41" s="643"/>
      <c r="Q41" s="644"/>
      <c r="R41" s="645">
        <v>256286</v>
      </c>
      <c r="S41" s="646"/>
      <c r="T41" s="646"/>
      <c r="U41" s="646"/>
      <c r="V41" s="646"/>
      <c r="W41" s="646"/>
      <c r="X41" s="646"/>
      <c r="Y41" s="647"/>
      <c r="Z41" s="648">
        <v>1.8</v>
      </c>
      <c r="AA41" s="648"/>
      <c r="AB41" s="648"/>
      <c r="AC41" s="648"/>
      <c r="AD41" s="649" t="s">
        <v>224</v>
      </c>
      <c r="AE41" s="649"/>
      <c r="AF41" s="649"/>
      <c r="AG41" s="649"/>
      <c r="AH41" s="649"/>
      <c r="AI41" s="649"/>
      <c r="AJ41" s="649"/>
      <c r="AK41" s="649"/>
      <c r="AL41" s="650" t="s">
        <v>127</v>
      </c>
      <c r="AM41" s="651"/>
      <c r="AN41" s="651"/>
      <c r="AO41" s="652"/>
      <c r="AQ41" s="723" t="s">
        <v>345</v>
      </c>
      <c r="AR41" s="724"/>
      <c r="AS41" s="724"/>
      <c r="AT41" s="724"/>
      <c r="AU41" s="724"/>
      <c r="AV41" s="724"/>
      <c r="AW41" s="724"/>
      <c r="AX41" s="724"/>
      <c r="AY41" s="725"/>
      <c r="AZ41" s="645">
        <v>190257</v>
      </c>
      <c r="BA41" s="646"/>
      <c r="BB41" s="646"/>
      <c r="BC41" s="646"/>
      <c r="BD41" s="681"/>
      <c r="BE41" s="681"/>
      <c r="BF41" s="712"/>
      <c r="BG41" s="726"/>
      <c r="BH41" s="727"/>
      <c r="BI41" s="727"/>
      <c r="BJ41" s="727"/>
      <c r="BK41" s="727"/>
      <c r="BL41" s="236"/>
      <c r="BM41" s="661" t="s">
        <v>346</v>
      </c>
      <c r="BN41" s="661"/>
      <c r="BO41" s="661"/>
      <c r="BP41" s="661"/>
      <c r="BQ41" s="661"/>
      <c r="BR41" s="661"/>
      <c r="BS41" s="661"/>
      <c r="BT41" s="661"/>
      <c r="BU41" s="662"/>
      <c r="BV41" s="645" t="s">
        <v>127</v>
      </c>
      <c r="BW41" s="646"/>
      <c r="BX41" s="646"/>
      <c r="BY41" s="646"/>
      <c r="BZ41" s="646"/>
      <c r="CA41" s="646"/>
      <c r="CB41" s="655"/>
      <c r="CD41" s="660" t="s">
        <v>347</v>
      </c>
      <c r="CE41" s="661"/>
      <c r="CF41" s="661"/>
      <c r="CG41" s="661"/>
      <c r="CH41" s="661"/>
      <c r="CI41" s="661"/>
      <c r="CJ41" s="661"/>
      <c r="CK41" s="661"/>
      <c r="CL41" s="661"/>
      <c r="CM41" s="661"/>
      <c r="CN41" s="661"/>
      <c r="CO41" s="661"/>
      <c r="CP41" s="661"/>
      <c r="CQ41" s="662"/>
      <c r="CR41" s="645" t="s">
        <v>224</v>
      </c>
      <c r="CS41" s="681"/>
      <c r="CT41" s="681"/>
      <c r="CU41" s="681"/>
      <c r="CV41" s="681"/>
      <c r="CW41" s="681"/>
      <c r="CX41" s="681"/>
      <c r="CY41" s="682"/>
      <c r="CZ41" s="650" t="s">
        <v>224</v>
      </c>
      <c r="DA41" s="679"/>
      <c r="DB41" s="679"/>
      <c r="DC41" s="683"/>
      <c r="DD41" s="654" t="s">
        <v>127</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95" t="s">
        <v>348</v>
      </c>
      <c r="C42" s="696"/>
      <c r="D42" s="696"/>
      <c r="E42" s="696"/>
      <c r="F42" s="696"/>
      <c r="G42" s="696"/>
      <c r="H42" s="696"/>
      <c r="I42" s="696"/>
      <c r="J42" s="696"/>
      <c r="K42" s="696"/>
      <c r="L42" s="696"/>
      <c r="M42" s="696"/>
      <c r="N42" s="696"/>
      <c r="O42" s="696"/>
      <c r="P42" s="696"/>
      <c r="Q42" s="697"/>
      <c r="R42" s="730">
        <v>13990665</v>
      </c>
      <c r="S42" s="731"/>
      <c r="T42" s="731"/>
      <c r="U42" s="731"/>
      <c r="V42" s="731"/>
      <c r="W42" s="731"/>
      <c r="X42" s="731"/>
      <c r="Y42" s="739"/>
      <c r="Z42" s="740">
        <v>100</v>
      </c>
      <c r="AA42" s="740"/>
      <c r="AB42" s="740"/>
      <c r="AC42" s="740"/>
      <c r="AD42" s="741">
        <v>8059972</v>
      </c>
      <c r="AE42" s="741"/>
      <c r="AF42" s="741"/>
      <c r="AG42" s="741"/>
      <c r="AH42" s="741"/>
      <c r="AI42" s="741"/>
      <c r="AJ42" s="741"/>
      <c r="AK42" s="741"/>
      <c r="AL42" s="742">
        <v>100</v>
      </c>
      <c r="AM42" s="717"/>
      <c r="AN42" s="717"/>
      <c r="AO42" s="743"/>
      <c r="AQ42" s="744" t="s">
        <v>349</v>
      </c>
      <c r="AR42" s="745"/>
      <c r="AS42" s="745"/>
      <c r="AT42" s="745"/>
      <c r="AU42" s="745"/>
      <c r="AV42" s="745"/>
      <c r="AW42" s="745"/>
      <c r="AX42" s="745"/>
      <c r="AY42" s="746"/>
      <c r="AZ42" s="730">
        <v>744304</v>
      </c>
      <c r="BA42" s="731"/>
      <c r="BB42" s="731"/>
      <c r="BC42" s="731"/>
      <c r="BD42" s="716"/>
      <c r="BE42" s="716"/>
      <c r="BF42" s="718"/>
      <c r="BG42" s="728"/>
      <c r="BH42" s="729"/>
      <c r="BI42" s="729"/>
      <c r="BJ42" s="729"/>
      <c r="BK42" s="729"/>
      <c r="BL42" s="237"/>
      <c r="BM42" s="671" t="s">
        <v>350</v>
      </c>
      <c r="BN42" s="671"/>
      <c r="BO42" s="671"/>
      <c r="BP42" s="671"/>
      <c r="BQ42" s="671"/>
      <c r="BR42" s="671"/>
      <c r="BS42" s="671"/>
      <c r="BT42" s="671"/>
      <c r="BU42" s="672"/>
      <c r="BV42" s="730">
        <v>332</v>
      </c>
      <c r="BW42" s="731"/>
      <c r="BX42" s="731"/>
      <c r="BY42" s="731"/>
      <c r="BZ42" s="731"/>
      <c r="CA42" s="731"/>
      <c r="CB42" s="738"/>
      <c r="CD42" s="642" t="s">
        <v>351</v>
      </c>
      <c r="CE42" s="643"/>
      <c r="CF42" s="643"/>
      <c r="CG42" s="643"/>
      <c r="CH42" s="643"/>
      <c r="CI42" s="643"/>
      <c r="CJ42" s="643"/>
      <c r="CK42" s="643"/>
      <c r="CL42" s="643"/>
      <c r="CM42" s="643"/>
      <c r="CN42" s="643"/>
      <c r="CO42" s="643"/>
      <c r="CP42" s="643"/>
      <c r="CQ42" s="644"/>
      <c r="CR42" s="645">
        <v>2104451</v>
      </c>
      <c r="CS42" s="646"/>
      <c r="CT42" s="646"/>
      <c r="CU42" s="646"/>
      <c r="CV42" s="646"/>
      <c r="CW42" s="646"/>
      <c r="CX42" s="646"/>
      <c r="CY42" s="647"/>
      <c r="CZ42" s="650">
        <v>15.5</v>
      </c>
      <c r="DA42" s="651"/>
      <c r="DB42" s="651"/>
      <c r="DC42" s="663"/>
      <c r="DD42" s="654">
        <v>287429</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352</v>
      </c>
      <c r="CE43" s="643"/>
      <c r="CF43" s="643"/>
      <c r="CG43" s="643"/>
      <c r="CH43" s="643"/>
      <c r="CI43" s="643"/>
      <c r="CJ43" s="643"/>
      <c r="CK43" s="643"/>
      <c r="CL43" s="643"/>
      <c r="CM43" s="643"/>
      <c r="CN43" s="643"/>
      <c r="CO43" s="643"/>
      <c r="CP43" s="643"/>
      <c r="CQ43" s="644"/>
      <c r="CR43" s="645">
        <v>45248</v>
      </c>
      <c r="CS43" s="681"/>
      <c r="CT43" s="681"/>
      <c r="CU43" s="681"/>
      <c r="CV43" s="681"/>
      <c r="CW43" s="681"/>
      <c r="CX43" s="681"/>
      <c r="CY43" s="682"/>
      <c r="CZ43" s="650">
        <v>0.3</v>
      </c>
      <c r="DA43" s="679"/>
      <c r="DB43" s="679"/>
      <c r="DC43" s="683"/>
      <c r="DD43" s="654">
        <v>45248</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300</v>
      </c>
      <c r="CE44" s="758"/>
      <c r="CF44" s="642" t="s">
        <v>353</v>
      </c>
      <c r="CG44" s="643"/>
      <c r="CH44" s="643"/>
      <c r="CI44" s="643"/>
      <c r="CJ44" s="643"/>
      <c r="CK44" s="643"/>
      <c r="CL44" s="643"/>
      <c r="CM44" s="643"/>
      <c r="CN44" s="643"/>
      <c r="CO44" s="643"/>
      <c r="CP44" s="643"/>
      <c r="CQ44" s="644"/>
      <c r="CR44" s="645">
        <v>1898778</v>
      </c>
      <c r="CS44" s="646"/>
      <c r="CT44" s="646"/>
      <c r="CU44" s="646"/>
      <c r="CV44" s="646"/>
      <c r="CW44" s="646"/>
      <c r="CX44" s="646"/>
      <c r="CY44" s="647"/>
      <c r="CZ44" s="650">
        <v>13.9</v>
      </c>
      <c r="DA44" s="651"/>
      <c r="DB44" s="651"/>
      <c r="DC44" s="663"/>
      <c r="DD44" s="654">
        <v>273730</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354</v>
      </c>
      <c r="CG45" s="643"/>
      <c r="CH45" s="643"/>
      <c r="CI45" s="643"/>
      <c r="CJ45" s="643"/>
      <c r="CK45" s="643"/>
      <c r="CL45" s="643"/>
      <c r="CM45" s="643"/>
      <c r="CN45" s="643"/>
      <c r="CO45" s="643"/>
      <c r="CP45" s="643"/>
      <c r="CQ45" s="644"/>
      <c r="CR45" s="645">
        <v>481284</v>
      </c>
      <c r="CS45" s="681"/>
      <c r="CT45" s="681"/>
      <c r="CU45" s="681"/>
      <c r="CV45" s="681"/>
      <c r="CW45" s="681"/>
      <c r="CX45" s="681"/>
      <c r="CY45" s="682"/>
      <c r="CZ45" s="650">
        <v>3.5</v>
      </c>
      <c r="DA45" s="679"/>
      <c r="DB45" s="679"/>
      <c r="DC45" s="683"/>
      <c r="DD45" s="654">
        <v>19386</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356</v>
      </c>
      <c r="CG46" s="643"/>
      <c r="CH46" s="643"/>
      <c r="CI46" s="643"/>
      <c r="CJ46" s="643"/>
      <c r="CK46" s="643"/>
      <c r="CL46" s="643"/>
      <c r="CM46" s="643"/>
      <c r="CN46" s="643"/>
      <c r="CO46" s="643"/>
      <c r="CP46" s="643"/>
      <c r="CQ46" s="644"/>
      <c r="CR46" s="645">
        <v>1393033</v>
      </c>
      <c r="CS46" s="646"/>
      <c r="CT46" s="646"/>
      <c r="CU46" s="646"/>
      <c r="CV46" s="646"/>
      <c r="CW46" s="646"/>
      <c r="CX46" s="646"/>
      <c r="CY46" s="647"/>
      <c r="CZ46" s="650">
        <v>10.199999999999999</v>
      </c>
      <c r="DA46" s="651"/>
      <c r="DB46" s="651"/>
      <c r="DC46" s="663"/>
      <c r="DD46" s="654">
        <v>250283</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358</v>
      </c>
      <c r="CG47" s="643"/>
      <c r="CH47" s="643"/>
      <c r="CI47" s="643"/>
      <c r="CJ47" s="643"/>
      <c r="CK47" s="643"/>
      <c r="CL47" s="643"/>
      <c r="CM47" s="643"/>
      <c r="CN47" s="643"/>
      <c r="CO47" s="643"/>
      <c r="CP47" s="643"/>
      <c r="CQ47" s="644"/>
      <c r="CR47" s="645">
        <v>205673</v>
      </c>
      <c r="CS47" s="681"/>
      <c r="CT47" s="681"/>
      <c r="CU47" s="681"/>
      <c r="CV47" s="681"/>
      <c r="CW47" s="681"/>
      <c r="CX47" s="681"/>
      <c r="CY47" s="682"/>
      <c r="CZ47" s="650">
        <v>1.5</v>
      </c>
      <c r="DA47" s="679"/>
      <c r="DB47" s="679"/>
      <c r="DC47" s="683"/>
      <c r="DD47" s="654">
        <v>13699</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c r="B48" s="241" t="s">
        <v>359</v>
      </c>
      <c r="CD48" s="761"/>
      <c r="CE48" s="762"/>
      <c r="CF48" s="642" t="s">
        <v>360</v>
      </c>
      <c r="CG48" s="643"/>
      <c r="CH48" s="643"/>
      <c r="CI48" s="643"/>
      <c r="CJ48" s="643"/>
      <c r="CK48" s="643"/>
      <c r="CL48" s="643"/>
      <c r="CM48" s="643"/>
      <c r="CN48" s="643"/>
      <c r="CO48" s="643"/>
      <c r="CP48" s="643"/>
      <c r="CQ48" s="644"/>
      <c r="CR48" s="645" t="s">
        <v>224</v>
      </c>
      <c r="CS48" s="646"/>
      <c r="CT48" s="646"/>
      <c r="CU48" s="646"/>
      <c r="CV48" s="646"/>
      <c r="CW48" s="646"/>
      <c r="CX48" s="646"/>
      <c r="CY48" s="647"/>
      <c r="CZ48" s="650" t="s">
        <v>224</v>
      </c>
      <c r="DA48" s="651"/>
      <c r="DB48" s="651"/>
      <c r="DC48" s="663"/>
      <c r="DD48" s="654" t="s">
        <v>127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95" t="s">
        <v>361</v>
      </c>
      <c r="CE49" s="696"/>
      <c r="CF49" s="696"/>
      <c r="CG49" s="696"/>
      <c r="CH49" s="696"/>
      <c r="CI49" s="696"/>
      <c r="CJ49" s="696"/>
      <c r="CK49" s="696"/>
      <c r="CL49" s="696"/>
      <c r="CM49" s="696"/>
      <c r="CN49" s="696"/>
      <c r="CO49" s="696"/>
      <c r="CP49" s="696"/>
      <c r="CQ49" s="697"/>
      <c r="CR49" s="730">
        <v>13619775</v>
      </c>
      <c r="CS49" s="716"/>
      <c r="CT49" s="716"/>
      <c r="CU49" s="716"/>
      <c r="CV49" s="716"/>
      <c r="CW49" s="716"/>
      <c r="CX49" s="716"/>
      <c r="CY49" s="747"/>
      <c r="CZ49" s="742">
        <v>100</v>
      </c>
      <c r="DA49" s="748"/>
      <c r="DB49" s="748"/>
      <c r="DC49" s="749"/>
      <c r="DD49" s="750">
        <v>9283306</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EYqW37p/cgaqVgcatk8rNGRDWHXUvMz+rq+maazP/6g1CiaGKsnVKClvSwNNjtOsfH/uz5xUSPyIeHobQn6oAw==" saltValue="29mNeTvysDRfg++aEPa9W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363</v>
      </c>
      <c r="DK2" s="793"/>
      <c r="DL2" s="793"/>
      <c r="DM2" s="793"/>
      <c r="DN2" s="793"/>
      <c r="DO2" s="794"/>
      <c r="DP2" s="250"/>
      <c r="DQ2" s="792" t="s">
        <v>364</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365</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367</v>
      </c>
      <c r="B5" s="787"/>
      <c r="C5" s="787"/>
      <c r="D5" s="787"/>
      <c r="E5" s="787"/>
      <c r="F5" s="787"/>
      <c r="G5" s="787"/>
      <c r="H5" s="787"/>
      <c r="I5" s="787"/>
      <c r="J5" s="787"/>
      <c r="K5" s="787"/>
      <c r="L5" s="787"/>
      <c r="M5" s="787"/>
      <c r="N5" s="787"/>
      <c r="O5" s="787"/>
      <c r="P5" s="788"/>
      <c r="Q5" s="763" t="s">
        <v>368</v>
      </c>
      <c r="R5" s="764"/>
      <c r="S5" s="764"/>
      <c r="T5" s="764"/>
      <c r="U5" s="765"/>
      <c r="V5" s="763" t="s">
        <v>369</v>
      </c>
      <c r="W5" s="764"/>
      <c r="X5" s="764"/>
      <c r="Y5" s="764"/>
      <c r="Z5" s="765"/>
      <c r="AA5" s="763" t="s">
        <v>370</v>
      </c>
      <c r="AB5" s="764"/>
      <c r="AC5" s="764"/>
      <c r="AD5" s="764"/>
      <c r="AE5" s="764"/>
      <c r="AF5" s="796" t="s">
        <v>371</v>
      </c>
      <c r="AG5" s="764"/>
      <c r="AH5" s="764"/>
      <c r="AI5" s="764"/>
      <c r="AJ5" s="775"/>
      <c r="AK5" s="764" t="s">
        <v>372</v>
      </c>
      <c r="AL5" s="764"/>
      <c r="AM5" s="764"/>
      <c r="AN5" s="764"/>
      <c r="AO5" s="765"/>
      <c r="AP5" s="763" t="s">
        <v>373</v>
      </c>
      <c r="AQ5" s="764"/>
      <c r="AR5" s="764"/>
      <c r="AS5" s="764"/>
      <c r="AT5" s="765"/>
      <c r="AU5" s="763" t="s">
        <v>374</v>
      </c>
      <c r="AV5" s="764"/>
      <c r="AW5" s="764"/>
      <c r="AX5" s="764"/>
      <c r="AY5" s="775"/>
      <c r="AZ5" s="257"/>
      <c r="BA5" s="257"/>
      <c r="BB5" s="257"/>
      <c r="BC5" s="257"/>
      <c r="BD5" s="257"/>
      <c r="BE5" s="258"/>
      <c r="BF5" s="258"/>
      <c r="BG5" s="258"/>
      <c r="BH5" s="258"/>
      <c r="BI5" s="258"/>
      <c r="BJ5" s="258"/>
      <c r="BK5" s="258"/>
      <c r="BL5" s="258"/>
      <c r="BM5" s="258"/>
      <c r="BN5" s="258"/>
      <c r="BO5" s="258"/>
      <c r="BP5" s="258"/>
      <c r="BQ5" s="786" t="s">
        <v>375</v>
      </c>
      <c r="BR5" s="787"/>
      <c r="BS5" s="787"/>
      <c r="BT5" s="787"/>
      <c r="BU5" s="787"/>
      <c r="BV5" s="787"/>
      <c r="BW5" s="787"/>
      <c r="BX5" s="787"/>
      <c r="BY5" s="787"/>
      <c r="BZ5" s="787"/>
      <c r="CA5" s="787"/>
      <c r="CB5" s="787"/>
      <c r="CC5" s="787"/>
      <c r="CD5" s="787"/>
      <c r="CE5" s="787"/>
      <c r="CF5" s="787"/>
      <c r="CG5" s="788"/>
      <c r="CH5" s="763" t="s">
        <v>376</v>
      </c>
      <c r="CI5" s="764"/>
      <c r="CJ5" s="764"/>
      <c r="CK5" s="764"/>
      <c r="CL5" s="765"/>
      <c r="CM5" s="763" t="s">
        <v>377</v>
      </c>
      <c r="CN5" s="764"/>
      <c r="CO5" s="764"/>
      <c r="CP5" s="764"/>
      <c r="CQ5" s="765"/>
      <c r="CR5" s="763" t="s">
        <v>378</v>
      </c>
      <c r="CS5" s="764"/>
      <c r="CT5" s="764"/>
      <c r="CU5" s="764"/>
      <c r="CV5" s="765"/>
      <c r="CW5" s="763" t="s">
        <v>379</v>
      </c>
      <c r="CX5" s="764"/>
      <c r="CY5" s="764"/>
      <c r="CZ5" s="764"/>
      <c r="DA5" s="765"/>
      <c r="DB5" s="763" t="s">
        <v>380</v>
      </c>
      <c r="DC5" s="764"/>
      <c r="DD5" s="764"/>
      <c r="DE5" s="764"/>
      <c r="DF5" s="765"/>
      <c r="DG5" s="769" t="s">
        <v>381</v>
      </c>
      <c r="DH5" s="770"/>
      <c r="DI5" s="770"/>
      <c r="DJ5" s="770"/>
      <c r="DK5" s="771"/>
      <c r="DL5" s="769" t="s">
        <v>382</v>
      </c>
      <c r="DM5" s="770"/>
      <c r="DN5" s="770"/>
      <c r="DO5" s="770"/>
      <c r="DP5" s="771"/>
      <c r="DQ5" s="763" t="s">
        <v>383</v>
      </c>
      <c r="DR5" s="764"/>
      <c r="DS5" s="764"/>
      <c r="DT5" s="764"/>
      <c r="DU5" s="765"/>
      <c r="DV5" s="763" t="s">
        <v>374</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384</v>
      </c>
      <c r="C7" s="778"/>
      <c r="D7" s="778"/>
      <c r="E7" s="778"/>
      <c r="F7" s="778"/>
      <c r="G7" s="778"/>
      <c r="H7" s="778"/>
      <c r="I7" s="778"/>
      <c r="J7" s="778"/>
      <c r="K7" s="778"/>
      <c r="L7" s="778"/>
      <c r="M7" s="778"/>
      <c r="N7" s="778"/>
      <c r="O7" s="778"/>
      <c r="P7" s="779"/>
      <c r="Q7" s="780">
        <v>13980</v>
      </c>
      <c r="R7" s="781"/>
      <c r="S7" s="781"/>
      <c r="T7" s="781"/>
      <c r="U7" s="781"/>
      <c r="V7" s="781">
        <v>13610</v>
      </c>
      <c r="W7" s="781"/>
      <c r="X7" s="781"/>
      <c r="Y7" s="781"/>
      <c r="Z7" s="781"/>
      <c r="AA7" s="781">
        <v>371</v>
      </c>
      <c r="AB7" s="781"/>
      <c r="AC7" s="781"/>
      <c r="AD7" s="781"/>
      <c r="AE7" s="782"/>
      <c r="AF7" s="783">
        <v>351</v>
      </c>
      <c r="AG7" s="784"/>
      <c r="AH7" s="784"/>
      <c r="AI7" s="784"/>
      <c r="AJ7" s="785"/>
      <c r="AK7" s="820">
        <v>339</v>
      </c>
      <c r="AL7" s="821"/>
      <c r="AM7" s="821"/>
      <c r="AN7" s="821"/>
      <c r="AO7" s="821"/>
      <c r="AP7" s="821">
        <v>19705</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600</v>
      </c>
      <c r="BT7" s="825"/>
      <c r="BU7" s="825"/>
      <c r="BV7" s="825"/>
      <c r="BW7" s="825"/>
      <c r="BX7" s="825"/>
      <c r="BY7" s="825"/>
      <c r="BZ7" s="825"/>
      <c r="CA7" s="825"/>
      <c r="CB7" s="825"/>
      <c r="CC7" s="825"/>
      <c r="CD7" s="825"/>
      <c r="CE7" s="825"/>
      <c r="CF7" s="825"/>
      <c r="CG7" s="826"/>
      <c r="CH7" s="817">
        <v>-16</v>
      </c>
      <c r="CI7" s="818"/>
      <c r="CJ7" s="818"/>
      <c r="CK7" s="818"/>
      <c r="CL7" s="819"/>
      <c r="CM7" s="817">
        <v>26</v>
      </c>
      <c r="CN7" s="818"/>
      <c r="CO7" s="818"/>
      <c r="CP7" s="818"/>
      <c r="CQ7" s="819"/>
      <c r="CR7" s="817">
        <v>9</v>
      </c>
      <c r="CS7" s="818"/>
      <c r="CT7" s="818"/>
      <c r="CU7" s="818"/>
      <c r="CV7" s="819"/>
      <c r="CW7" s="817" t="s">
        <v>520</v>
      </c>
      <c r="CX7" s="818"/>
      <c r="CY7" s="818"/>
      <c r="CZ7" s="818"/>
      <c r="DA7" s="819"/>
      <c r="DB7" s="817" t="s">
        <v>520</v>
      </c>
      <c r="DC7" s="818"/>
      <c r="DD7" s="818"/>
      <c r="DE7" s="818"/>
      <c r="DF7" s="819"/>
      <c r="DG7" s="817" t="s">
        <v>520</v>
      </c>
      <c r="DH7" s="818"/>
      <c r="DI7" s="818"/>
      <c r="DJ7" s="818"/>
      <c r="DK7" s="819"/>
      <c r="DL7" s="817" t="s">
        <v>520</v>
      </c>
      <c r="DM7" s="818"/>
      <c r="DN7" s="818"/>
      <c r="DO7" s="818"/>
      <c r="DP7" s="819"/>
      <c r="DQ7" s="817" t="s">
        <v>520</v>
      </c>
      <c r="DR7" s="818"/>
      <c r="DS7" s="818"/>
      <c r="DT7" s="818"/>
      <c r="DU7" s="819"/>
      <c r="DV7" s="798"/>
      <c r="DW7" s="799"/>
      <c r="DX7" s="799"/>
      <c r="DY7" s="799"/>
      <c r="DZ7" s="800"/>
      <c r="EA7" s="255"/>
    </row>
    <row r="8" spans="1:131" s="256" customFormat="1" ht="26.25" customHeight="1">
      <c r="A8" s="262">
        <v>2</v>
      </c>
      <c r="B8" s="801" t="s">
        <v>385</v>
      </c>
      <c r="C8" s="802"/>
      <c r="D8" s="802"/>
      <c r="E8" s="802"/>
      <c r="F8" s="802"/>
      <c r="G8" s="802"/>
      <c r="H8" s="802"/>
      <c r="I8" s="802"/>
      <c r="J8" s="802"/>
      <c r="K8" s="802"/>
      <c r="L8" s="802"/>
      <c r="M8" s="802"/>
      <c r="N8" s="802"/>
      <c r="O8" s="802"/>
      <c r="P8" s="803"/>
      <c r="Q8" s="804">
        <v>32</v>
      </c>
      <c r="R8" s="805"/>
      <c r="S8" s="805"/>
      <c r="T8" s="805"/>
      <c r="U8" s="805"/>
      <c r="V8" s="805">
        <v>32</v>
      </c>
      <c r="W8" s="805"/>
      <c r="X8" s="805"/>
      <c r="Y8" s="805"/>
      <c r="Z8" s="805"/>
      <c r="AA8" s="805" t="s">
        <v>520</v>
      </c>
      <c r="AB8" s="805"/>
      <c r="AC8" s="805"/>
      <c r="AD8" s="805"/>
      <c r="AE8" s="806"/>
      <c r="AF8" s="807" t="s">
        <v>386</v>
      </c>
      <c r="AG8" s="808"/>
      <c r="AH8" s="808"/>
      <c r="AI8" s="808"/>
      <c r="AJ8" s="809"/>
      <c r="AK8" s="810">
        <v>0</v>
      </c>
      <c r="AL8" s="811"/>
      <c r="AM8" s="811"/>
      <c r="AN8" s="811"/>
      <c r="AO8" s="811"/>
      <c r="AP8" s="811" t="s">
        <v>520</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601</v>
      </c>
      <c r="BT8" s="815"/>
      <c r="BU8" s="815"/>
      <c r="BV8" s="815"/>
      <c r="BW8" s="815"/>
      <c r="BX8" s="815"/>
      <c r="BY8" s="815"/>
      <c r="BZ8" s="815"/>
      <c r="CA8" s="815"/>
      <c r="CB8" s="815"/>
      <c r="CC8" s="815"/>
      <c r="CD8" s="815"/>
      <c r="CE8" s="815"/>
      <c r="CF8" s="815"/>
      <c r="CG8" s="816"/>
      <c r="CH8" s="827">
        <v>0</v>
      </c>
      <c r="CI8" s="828"/>
      <c r="CJ8" s="828"/>
      <c r="CK8" s="828"/>
      <c r="CL8" s="829"/>
      <c r="CM8" s="827">
        <v>3</v>
      </c>
      <c r="CN8" s="828"/>
      <c r="CO8" s="828"/>
      <c r="CP8" s="828"/>
      <c r="CQ8" s="829"/>
      <c r="CR8" s="827">
        <v>5</v>
      </c>
      <c r="CS8" s="828"/>
      <c r="CT8" s="828"/>
      <c r="CU8" s="828"/>
      <c r="CV8" s="829"/>
      <c r="CW8" s="827" t="s">
        <v>520</v>
      </c>
      <c r="CX8" s="828"/>
      <c r="CY8" s="828"/>
      <c r="CZ8" s="828"/>
      <c r="DA8" s="829"/>
      <c r="DB8" s="827" t="s">
        <v>520</v>
      </c>
      <c r="DC8" s="828"/>
      <c r="DD8" s="828"/>
      <c r="DE8" s="828"/>
      <c r="DF8" s="829"/>
      <c r="DG8" s="827" t="s">
        <v>520</v>
      </c>
      <c r="DH8" s="828"/>
      <c r="DI8" s="828"/>
      <c r="DJ8" s="828"/>
      <c r="DK8" s="829"/>
      <c r="DL8" s="827" t="s">
        <v>520</v>
      </c>
      <c r="DM8" s="828"/>
      <c r="DN8" s="828"/>
      <c r="DO8" s="828"/>
      <c r="DP8" s="829"/>
      <c r="DQ8" s="827" t="s">
        <v>520</v>
      </c>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602</v>
      </c>
      <c r="BT9" s="815"/>
      <c r="BU9" s="815"/>
      <c r="BV9" s="815"/>
      <c r="BW9" s="815"/>
      <c r="BX9" s="815"/>
      <c r="BY9" s="815"/>
      <c r="BZ9" s="815"/>
      <c r="CA9" s="815"/>
      <c r="CB9" s="815"/>
      <c r="CC9" s="815"/>
      <c r="CD9" s="815"/>
      <c r="CE9" s="815"/>
      <c r="CF9" s="815"/>
      <c r="CG9" s="816"/>
      <c r="CH9" s="827">
        <v>-7</v>
      </c>
      <c r="CI9" s="828"/>
      <c r="CJ9" s="828"/>
      <c r="CK9" s="828"/>
      <c r="CL9" s="829"/>
      <c r="CM9" s="827">
        <v>19</v>
      </c>
      <c r="CN9" s="828"/>
      <c r="CO9" s="828"/>
      <c r="CP9" s="828"/>
      <c r="CQ9" s="829"/>
      <c r="CR9" s="827">
        <v>20</v>
      </c>
      <c r="CS9" s="828"/>
      <c r="CT9" s="828"/>
      <c r="CU9" s="828"/>
      <c r="CV9" s="829"/>
      <c r="CW9" s="827" t="s">
        <v>520</v>
      </c>
      <c r="CX9" s="828"/>
      <c r="CY9" s="828"/>
      <c r="CZ9" s="828"/>
      <c r="DA9" s="829"/>
      <c r="DB9" s="827" t="s">
        <v>520</v>
      </c>
      <c r="DC9" s="828"/>
      <c r="DD9" s="828"/>
      <c r="DE9" s="828"/>
      <c r="DF9" s="829"/>
      <c r="DG9" s="827" t="s">
        <v>520</v>
      </c>
      <c r="DH9" s="828"/>
      <c r="DI9" s="828"/>
      <c r="DJ9" s="828"/>
      <c r="DK9" s="829"/>
      <c r="DL9" s="827" t="s">
        <v>520</v>
      </c>
      <c r="DM9" s="828"/>
      <c r="DN9" s="828"/>
      <c r="DO9" s="828"/>
      <c r="DP9" s="829"/>
      <c r="DQ9" s="827" t="s">
        <v>520</v>
      </c>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387</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388</v>
      </c>
      <c r="B23" s="836" t="s">
        <v>389</v>
      </c>
      <c r="C23" s="837"/>
      <c r="D23" s="837"/>
      <c r="E23" s="837"/>
      <c r="F23" s="837"/>
      <c r="G23" s="837"/>
      <c r="H23" s="837"/>
      <c r="I23" s="837"/>
      <c r="J23" s="837"/>
      <c r="K23" s="837"/>
      <c r="L23" s="837"/>
      <c r="M23" s="837"/>
      <c r="N23" s="837"/>
      <c r="O23" s="837"/>
      <c r="P23" s="838"/>
      <c r="Q23" s="839">
        <v>13998</v>
      </c>
      <c r="R23" s="840"/>
      <c r="S23" s="840"/>
      <c r="T23" s="840"/>
      <c r="U23" s="840"/>
      <c r="V23" s="840">
        <v>13628</v>
      </c>
      <c r="W23" s="840"/>
      <c r="X23" s="840"/>
      <c r="Y23" s="840"/>
      <c r="Z23" s="840"/>
      <c r="AA23" s="840">
        <v>371</v>
      </c>
      <c r="AB23" s="840"/>
      <c r="AC23" s="840"/>
      <c r="AD23" s="840"/>
      <c r="AE23" s="841"/>
      <c r="AF23" s="842">
        <v>351</v>
      </c>
      <c r="AG23" s="840"/>
      <c r="AH23" s="840"/>
      <c r="AI23" s="840"/>
      <c r="AJ23" s="843"/>
      <c r="AK23" s="844"/>
      <c r="AL23" s="845"/>
      <c r="AM23" s="845"/>
      <c r="AN23" s="845"/>
      <c r="AO23" s="845"/>
      <c r="AP23" s="840">
        <v>19705</v>
      </c>
      <c r="AQ23" s="840"/>
      <c r="AR23" s="840"/>
      <c r="AS23" s="840"/>
      <c r="AT23" s="840"/>
      <c r="AU23" s="846"/>
      <c r="AV23" s="846"/>
      <c r="AW23" s="846"/>
      <c r="AX23" s="846"/>
      <c r="AY23" s="847"/>
      <c r="AZ23" s="855" t="s">
        <v>390</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391</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392</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367</v>
      </c>
      <c r="B26" s="787"/>
      <c r="C26" s="787"/>
      <c r="D26" s="787"/>
      <c r="E26" s="787"/>
      <c r="F26" s="787"/>
      <c r="G26" s="787"/>
      <c r="H26" s="787"/>
      <c r="I26" s="787"/>
      <c r="J26" s="787"/>
      <c r="K26" s="787"/>
      <c r="L26" s="787"/>
      <c r="M26" s="787"/>
      <c r="N26" s="787"/>
      <c r="O26" s="787"/>
      <c r="P26" s="788"/>
      <c r="Q26" s="763" t="s">
        <v>393</v>
      </c>
      <c r="R26" s="764"/>
      <c r="S26" s="764"/>
      <c r="T26" s="764"/>
      <c r="U26" s="765"/>
      <c r="V26" s="763" t="s">
        <v>394</v>
      </c>
      <c r="W26" s="764"/>
      <c r="X26" s="764"/>
      <c r="Y26" s="764"/>
      <c r="Z26" s="765"/>
      <c r="AA26" s="763" t="s">
        <v>395</v>
      </c>
      <c r="AB26" s="764"/>
      <c r="AC26" s="764"/>
      <c r="AD26" s="764"/>
      <c r="AE26" s="764"/>
      <c r="AF26" s="858" t="s">
        <v>396</v>
      </c>
      <c r="AG26" s="859"/>
      <c r="AH26" s="859"/>
      <c r="AI26" s="859"/>
      <c r="AJ26" s="860"/>
      <c r="AK26" s="764" t="s">
        <v>397</v>
      </c>
      <c r="AL26" s="764"/>
      <c r="AM26" s="764"/>
      <c r="AN26" s="764"/>
      <c r="AO26" s="765"/>
      <c r="AP26" s="763" t="s">
        <v>398</v>
      </c>
      <c r="AQ26" s="764"/>
      <c r="AR26" s="764"/>
      <c r="AS26" s="764"/>
      <c r="AT26" s="765"/>
      <c r="AU26" s="763" t="s">
        <v>399</v>
      </c>
      <c r="AV26" s="764"/>
      <c r="AW26" s="764"/>
      <c r="AX26" s="764"/>
      <c r="AY26" s="765"/>
      <c r="AZ26" s="763" t="s">
        <v>400</v>
      </c>
      <c r="BA26" s="764"/>
      <c r="BB26" s="764"/>
      <c r="BC26" s="764"/>
      <c r="BD26" s="765"/>
      <c r="BE26" s="763" t="s">
        <v>374</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401</v>
      </c>
      <c r="C28" s="778"/>
      <c r="D28" s="778"/>
      <c r="E28" s="778"/>
      <c r="F28" s="778"/>
      <c r="G28" s="778"/>
      <c r="H28" s="778"/>
      <c r="I28" s="778"/>
      <c r="J28" s="778"/>
      <c r="K28" s="778"/>
      <c r="L28" s="778"/>
      <c r="M28" s="778"/>
      <c r="N28" s="778"/>
      <c r="O28" s="778"/>
      <c r="P28" s="779"/>
      <c r="Q28" s="868">
        <v>2374</v>
      </c>
      <c r="R28" s="869"/>
      <c r="S28" s="869"/>
      <c r="T28" s="869"/>
      <c r="U28" s="869"/>
      <c r="V28" s="869">
        <v>2360</v>
      </c>
      <c r="W28" s="869"/>
      <c r="X28" s="869"/>
      <c r="Y28" s="869"/>
      <c r="Z28" s="869"/>
      <c r="AA28" s="869">
        <v>14</v>
      </c>
      <c r="AB28" s="869"/>
      <c r="AC28" s="869"/>
      <c r="AD28" s="869"/>
      <c r="AE28" s="870"/>
      <c r="AF28" s="871">
        <v>14</v>
      </c>
      <c r="AG28" s="869"/>
      <c r="AH28" s="869"/>
      <c r="AI28" s="869"/>
      <c r="AJ28" s="872"/>
      <c r="AK28" s="873">
        <v>257</v>
      </c>
      <c r="AL28" s="864"/>
      <c r="AM28" s="864"/>
      <c r="AN28" s="864"/>
      <c r="AO28" s="864"/>
      <c r="AP28" s="864">
        <v>32</v>
      </c>
      <c r="AQ28" s="864"/>
      <c r="AR28" s="864"/>
      <c r="AS28" s="864"/>
      <c r="AT28" s="864"/>
      <c r="AU28" s="864">
        <v>6</v>
      </c>
      <c r="AV28" s="864"/>
      <c r="AW28" s="864"/>
      <c r="AX28" s="864"/>
      <c r="AY28" s="864"/>
      <c r="AZ28" s="865" t="s">
        <v>520</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402</v>
      </c>
      <c r="C29" s="802"/>
      <c r="D29" s="802"/>
      <c r="E29" s="802"/>
      <c r="F29" s="802"/>
      <c r="G29" s="802"/>
      <c r="H29" s="802"/>
      <c r="I29" s="802"/>
      <c r="J29" s="802"/>
      <c r="K29" s="802"/>
      <c r="L29" s="802"/>
      <c r="M29" s="802"/>
      <c r="N29" s="802"/>
      <c r="O29" s="802"/>
      <c r="P29" s="803"/>
      <c r="Q29" s="804">
        <v>314</v>
      </c>
      <c r="R29" s="805"/>
      <c r="S29" s="805"/>
      <c r="T29" s="805"/>
      <c r="U29" s="805"/>
      <c r="V29" s="805">
        <v>314</v>
      </c>
      <c r="W29" s="805"/>
      <c r="X29" s="805"/>
      <c r="Y29" s="805"/>
      <c r="Z29" s="805"/>
      <c r="AA29" s="805">
        <v>0</v>
      </c>
      <c r="AB29" s="805"/>
      <c r="AC29" s="805"/>
      <c r="AD29" s="805"/>
      <c r="AE29" s="806"/>
      <c r="AF29" s="807">
        <v>0</v>
      </c>
      <c r="AG29" s="808"/>
      <c r="AH29" s="808"/>
      <c r="AI29" s="808"/>
      <c r="AJ29" s="809"/>
      <c r="AK29" s="876">
        <v>82</v>
      </c>
      <c r="AL29" s="877"/>
      <c r="AM29" s="877"/>
      <c r="AN29" s="877"/>
      <c r="AO29" s="877"/>
      <c r="AP29" s="877" t="s">
        <v>520</v>
      </c>
      <c r="AQ29" s="877"/>
      <c r="AR29" s="877"/>
      <c r="AS29" s="877"/>
      <c r="AT29" s="877"/>
      <c r="AU29" s="877" t="s">
        <v>520</v>
      </c>
      <c r="AV29" s="877"/>
      <c r="AW29" s="877"/>
      <c r="AX29" s="877"/>
      <c r="AY29" s="877"/>
      <c r="AZ29" s="878" t="s">
        <v>520</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403</v>
      </c>
      <c r="C30" s="802"/>
      <c r="D30" s="802"/>
      <c r="E30" s="802"/>
      <c r="F30" s="802"/>
      <c r="G30" s="802"/>
      <c r="H30" s="802"/>
      <c r="I30" s="802"/>
      <c r="J30" s="802"/>
      <c r="K30" s="802"/>
      <c r="L30" s="802"/>
      <c r="M30" s="802"/>
      <c r="N30" s="802"/>
      <c r="O30" s="802"/>
      <c r="P30" s="803"/>
      <c r="Q30" s="804">
        <v>2341</v>
      </c>
      <c r="R30" s="805"/>
      <c r="S30" s="805"/>
      <c r="T30" s="805"/>
      <c r="U30" s="805"/>
      <c r="V30" s="805">
        <v>2282</v>
      </c>
      <c r="W30" s="805"/>
      <c r="X30" s="805"/>
      <c r="Y30" s="805"/>
      <c r="Z30" s="805"/>
      <c r="AA30" s="805">
        <v>59</v>
      </c>
      <c r="AB30" s="805"/>
      <c r="AC30" s="805"/>
      <c r="AD30" s="805"/>
      <c r="AE30" s="806"/>
      <c r="AF30" s="807">
        <v>59</v>
      </c>
      <c r="AG30" s="808"/>
      <c r="AH30" s="808"/>
      <c r="AI30" s="808"/>
      <c r="AJ30" s="809"/>
      <c r="AK30" s="876">
        <v>392</v>
      </c>
      <c r="AL30" s="877"/>
      <c r="AM30" s="877"/>
      <c r="AN30" s="877"/>
      <c r="AO30" s="877"/>
      <c r="AP30" s="877" t="s">
        <v>520</v>
      </c>
      <c r="AQ30" s="877"/>
      <c r="AR30" s="877"/>
      <c r="AS30" s="877"/>
      <c r="AT30" s="877"/>
      <c r="AU30" s="877" t="s">
        <v>520</v>
      </c>
      <c r="AV30" s="877"/>
      <c r="AW30" s="877"/>
      <c r="AX30" s="877"/>
      <c r="AY30" s="877"/>
      <c r="AZ30" s="878" t="s">
        <v>520</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404</v>
      </c>
      <c r="C31" s="802"/>
      <c r="D31" s="802"/>
      <c r="E31" s="802"/>
      <c r="F31" s="802"/>
      <c r="G31" s="802"/>
      <c r="H31" s="802"/>
      <c r="I31" s="802"/>
      <c r="J31" s="802"/>
      <c r="K31" s="802"/>
      <c r="L31" s="802"/>
      <c r="M31" s="802"/>
      <c r="N31" s="802"/>
      <c r="O31" s="802"/>
      <c r="P31" s="803"/>
      <c r="Q31" s="804">
        <v>1280</v>
      </c>
      <c r="R31" s="805"/>
      <c r="S31" s="805"/>
      <c r="T31" s="805"/>
      <c r="U31" s="805"/>
      <c r="V31" s="805">
        <v>1251</v>
      </c>
      <c r="W31" s="805"/>
      <c r="X31" s="805"/>
      <c r="Y31" s="805"/>
      <c r="Z31" s="805"/>
      <c r="AA31" s="805">
        <v>29</v>
      </c>
      <c r="AB31" s="805"/>
      <c r="AC31" s="805"/>
      <c r="AD31" s="805"/>
      <c r="AE31" s="806"/>
      <c r="AF31" s="807">
        <v>65</v>
      </c>
      <c r="AG31" s="808"/>
      <c r="AH31" s="808"/>
      <c r="AI31" s="808"/>
      <c r="AJ31" s="809"/>
      <c r="AK31" s="876">
        <v>458</v>
      </c>
      <c r="AL31" s="877"/>
      <c r="AM31" s="877"/>
      <c r="AN31" s="877"/>
      <c r="AO31" s="877"/>
      <c r="AP31" s="877">
        <v>345</v>
      </c>
      <c r="AQ31" s="877"/>
      <c r="AR31" s="877"/>
      <c r="AS31" s="877"/>
      <c r="AT31" s="877"/>
      <c r="AU31" s="877">
        <v>230</v>
      </c>
      <c r="AV31" s="877"/>
      <c r="AW31" s="877"/>
      <c r="AX31" s="877"/>
      <c r="AY31" s="877"/>
      <c r="AZ31" s="878" t="s">
        <v>520</v>
      </c>
      <c r="BA31" s="878"/>
      <c r="BB31" s="878"/>
      <c r="BC31" s="878"/>
      <c r="BD31" s="878"/>
      <c r="BE31" s="874" t="s">
        <v>405</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406</v>
      </c>
      <c r="C32" s="802"/>
      <c r="D32" s="802"/>
      <c r="E32" s="802"/>
      <c r="F32" s="802"/>
      <c r="G32" s="802"/>
      <c r="H32" s="802"/>
      <c r="I32" s="802"/>
      <c r="J32" s="802"/>
      <c r="K32" s="802"/>
      <c r="L32" s="802"/>
      <c r="M32" s="802"/>
      <c r="N32" s="802"/>
      <c r="O32" s="802"/>
      <c r="P32" s="803"/>
      <c r="Q32" s="804">
        <v>451</v>
      </c>
      <c r="R32" s="805"/>
      <c r="S32" s="805"/>
      <c r="T32" s="805"/>
      <c r="U32" s="805"/>
      <c r="V32" s="805">
        <v>603</v>
      </c>
      <c r="W32" s="805"/>
      <c r="X32" s="805"/>
      <c r="Y32" s="805"/>
      <c r="Z32" s="805"/>
      <c r="AA32" s="805">
        <v>-152</v>
      </c>
      <c r="AB32" s="805"/>
      <c r="AC32" s="805"/>
      <c r="AD32" s="805"/>
      <c r="AE32" s="806"/>
      <c r="AF32" s="807">
        <v>173</v>
      </c>
      <c r="AG32" s="808"/>
      <c r="AH32" s="808"/>
      <c r="AI32" s="808"/>
      <c r="AJ32" s="809"/>
      <c r="AK32" s="876">
        <v>93</v>
      </c>
      <c r="AL32" s="877"/>
      <c r="AM32" s="877"/>
      <c r="AN32" s="877"/>
      <c r="AO32" s="877"/>
      <c r="AP32" s="877">
        <v>2859</v>
      </c>
      <c r="AQ32" s="877"/>
      <c r="AR32" s="877"/>
      <c r="AS32" s="877"/>
      <c r="AT32" s="877"/>
      <c r="AU32" s="877">
        <v>782</v>
      </c>
      <c r="AV32" s="877"/>
      <c r="AW32" s="877"/>
      <c r="AX32" s="877"/>
      <c r="AY32" s="877"/>
      <c r="AZ32" s="878" t="s">
        <v>520</v>
      </c>
      <c r="BA32" s="878"/>
      <c r="BB32" s="878"/>
      <c r="BC32" s="878"/>
      <c r="BD32" s="878"/>
      <c r="BE32" s="874" t="s">
        <v>407</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408</v>
      </c>
      <c r="C33" s="802"/>
      <c r="D33" s="802"/>
      <c r="E33" s="802"/>
      <c r="F33" s="802"/>
      <c r="G33" s="802"/>
      <c r="H33" s="802"/>
      <c r="I33" s="802"/>
      <c r="J33" s="802"/>
      <c r="K33" s="802"/>
      <c r="L33" s="802"/>
      <c r="M33" s="802"/>
      <c r="N33" s="802"/>
      <c r="O33" s="802"/>
      <c r="P33" s="803"/>
      <c r="Q33" s="804">
        <v>1450</v>
      </c>
      <c r="R33" s="805"/>
      <c r="S33" s="805"/>
      <c r="T33" s="805"/>
      <c r="U33" s="805"/>
      <c r="V33" s="805">
        <v>1362</v>
      </c>
      <c r="W33" s="805"/>
      <c r="X33" s="805"/>
      <c r="Y33" s="805"/>
      <c r="Z33" s="805"/>
      <c r="AA33" s="805">
        <v>88</v>
      </c>
      <c r="AB33" s="805"/>
      <c r="AC33" s="805"/>
      <c r="AD33" s="805"/>
      <c r="AE33" s="806"/>
      <c r="AF33" s="807">
        <v>74</v>
      </c>
      <c r="AG33" s="808"/>
      <c r="AH33" s="808"/>
      <c r="AI33" s="808"/>
      <c r="AJ33" s="809"/>
      <c r="AK33" s="876">
        <v>801</v>
      </c>
      <c r="AL33" s="877"/>
      <c r="AM33" s="877"/>
      <c r="AN33" s="877"/>
      <c r="AO33" s="877"/>
      <c r="AP33" s="877">
        <v>12639</v>
      </c>
      <c r="AQ33" s="877"/>
      <c r="AR33" s="877"/>
      <c r="AS33" s="877"/>
      <c r="AT33" s="877"/>
      <c r="AU33" s="877">
        <v>9163</v>
      </c>
      <c r="AV33" s="877"/>
      <c r="AW33" s="877"/>
      <c r="AX33" s="877"/>
      <c r="AY33" s="877"/>
      <c r="AZ33" s="878" t="s">
        <v>520</v>
      </c>
      <c r="BA33" s="878"/>
      <c r="BB33" s="878"/>
      <c r="BC33" s="878"/>
      <c r="BD33" s="878"/>
      <c r="BE33" s="874" t="s">
        <v>405</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t="s">
        <v>409</v>
      </c>
      <c r="C34" s="802"/>
      <c r="D34" s="802"/>
      <c r="E34" s="802"/>
      <c r="F34" s="802"/>
      <c r="G34" s="802"/>
      <c r="H34" s="802"/>
      <c r="I34" s="802"/>
      <c r="J34" s="802"/>
      <c r="K34" s="802"/>
      <c r="L34" s="802"/>
      <c r="M34" s="802"/>
      <c r="N34" s="802"/>
      <c r="O34" s="802"/>
      <c r="P34" s="803"/>
      <c r="Q34" s="804">
        <v>449</v>
      </c>
      <c r="R34" s="805"/>
      <c r="S34" s="805"/>
      <c r="T34" s="805"/>
      <c r="U34" s="805"/>
      <c r="V34" s="805">
        <v>449</v>
      </c>
      <c r="W34" s="805"/>
      <c r="X34" s="805"/>
      <c r="Y34" s="805"/>
      <c r="Z34" s="805"/>
      <c r="AA34" s="805">
        <v>0</v>
      </c>
      <c r="AB34" s="805"/>
      <c r="AC34" s="805"/>
      <c r="AD34" s="805"/>
      <c r="AE34" s="806"/>
      <c r="AF34" s="807" t="s">
        <v>410</v>
      </c>
      <c r="AG34" s="808"/>
      <c r="AH34" s="808"/>
      <c r="AI34" s="808"/>
      <c r="AJ34" s="809"/>
      <c r="AK34" s="876">
        <v>449</v>
      </c>
      <c r="AL34" s="877"/>
      <c r="AM34" s="877"/>
      <c r="AN34" s="877"/>
      <c r="AO34" s="877"/>
      <c r="AP34" s="877">
        <v>0</v>
      </c>
      <c r="AQ34" s="877"/>
      <c r="AR34" s="877"/>
      <c r="AS34" s="877"/>
      <c r="AT34" s="877"/>
      <c r="AU34" s="877" t="s">
        <v>520</v>
      </c>
      <c r="AV34" s="877"/>
      <c r="AW34" s="877"/>
      <c r="AX34" s="877"/>
      <c r="AY34" s="877"/>
      <c r="AZ34" s="878" t="s">
        <v>520</v>
      </c>
      <c r="BA34" s="878"/>
      <c r="BB34" s="878"/>
      <c r="BC34" s="878"/>
      <c r="BD34" s="878"/>
      <c r="BE34" s="874" t="s">
        <v>411</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t="s">
        <v>412</v>
      </c>
      <c r="C35" s="802"/>
      <c r="D35" s="802"/>
      <c r="E35" s="802"/>
      <c r="F35" s="802"/>
      <c r="G35" s="802"/>
      <c r="H35" s="802"/>
      <c r="I35" s="802"/>
      <c r="J35" s="802"/>
      <c r="K35" s="802"/>
      <c r="L35" s="802"/>
      <c r="M35" s="802"/>
      <c r="N35" s="802"/>
      <c r="O35" s="802"/>
      <c r="P35" s="803"/>
      <c r="Q35" s="804">
        <v>36</v>
      </c>
      <c r="R35" s="805"/>
      <c r="S35" s="805"/>
      <c r="T35" s="805"/>
      <c r="U35" s="805"/>
      <c r="V35" s="805">
        <v>36</v>
      </c>
      <c r="W35" s="805"/>
      <c r="X35" s="805"/>
      <c r="Y35" s="805"/>
      <c r="Z35" s="805"/>
      <c r="AA35" s="805">
        <v>0</v>
      </c>
      <c r="AB35" s="805"/>
      <c r="AC35" s="805"/>
      <c r="AD35" s="805"/>
      <c r="AE35" s="806"/>
      <c r="AF35" s="807" t="s">
        <v>413</v>
      </c>
      <c r="AG35" s="808"/>
      <c r="AH35" s="808"/>
      <c r="AI35" s="808"/>
      <c r="AJ35" s="809"/>
      <c r="AK35" s="876">
        <v>21</v>
      </c>
      <c r="AL35" s="877"/>
      <c r="AM35" s="877"/>
      <c r="AN35" s="877"/>
      <c r="AO35" s="877"/>
      <c r="AP35" s="877">
        <v>9</v>
      </c>
      <c r="AQ35" s="877"/>
      <c r="AR35" s="877"/>
      <c r="AS35" s="877"/>
      <c r="AT35" s="877"/>
      <c r="AU35" s="877">
        <v>3</v>
      </c>
      <c r="AV35" s="877"/>
      <c r="AW35" s="877"/>
      <c r="AX35" s="877"/>
      <c r="AY35" s="877"/>
      <c r="AZ35" s="878" t="s">
        <v>520</v>
      </c>
      <c r="BA35" s="878"/>
      <c r="BB35" s="878"/>
      <c r="BC35" s="878"/>
      <c r="BD35" s="878"/>
      <c r="BE35" s="874" t="s">
        <v>411</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414</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388</v>
      </c>
      <c r="B63" s="836" t="s">
        <v>415</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385</v>
      </c>
      <c r="AG63" s="888"/>
      <c r="AH63" s="888"/>
      <c r="AI63" s="888"/>
      <c r="AJ63" s="889"/>
      <c r="AK63" s="890"/>
      <c r="AL63" s="885"/>
      <c r="AM63" s="885"/>
      <c r="AN63" s="885"/>
      <c r="AO63" s="885"/>
      <c r="AP63" s="888">
        <v>15884</v>
      </c>
      <c r="AQ63" s="888"/>
      <c r="AR63" s="888"/>
      <c r="AS63" s="888"/>
      <c r="AT63" s="888"/>
      <c r="AU63" s="888">
        <v>10184</v>
      </c>
      <c r="AV63" s="888"/>
      <c r="AW63" s="888"/>
      <c r="AX63" s="888"/>
      <c r="AY63" s="888"/>
      <c r="AZ63" s="892"/>
      <c r="BA63" s="892"/>
      <c r="BB63" s="892"/>
      <c r="BC63" s="892"/>
      <c r="BD63" s="892"/>
      <c r="BE63" s="893"/>
      <c r="BF63" s="893"/>
      <c r="BG63" s="893"/>
      <c r="BH63" s="893"/>
      <c r="BI63" s="894"/>
      <c r="BJ63" s="895" t="s">
        <v>390</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417</v>
      </c>
      <c r="B66" s="787"/>
      <c r="C66" s="787"/>
      <c r="D66" s="787"/>
      <c r="E66" s="787"/>
      <c r="F66" s="787"/>
      <c r="G66" s="787"/>
      <c r="H66" s="787"/>
      <c r="I66" s="787"/>
      <c r="J66" s="787"/>
      <c r="K66" s="787"/>
      <c r="L66" s="787"/>
      <c r="M66" s="787"/>
      <c r="N66" s="787"/>
      <c r="O66" s="787"/>
      <c r="P66" s="788"/>
      <c r="Q66" s="763" t="s">
        <v>418</v>
      </c>
      <c r="R66" s="764"/>
      <c r="S66" s="764"/>
      <c r="T66" s="764"/>
      <c r="U66" s="765"/>
      <c r="V66" s="763" t="s">
        <v>419</v>
      </c>
      <c r="W66" s="764"/>
      <c r="X66" s="764"/>
      <c r="Y66" s="764"/>
      <c r="Z66" s="765"/>
      <c r="AA66" s="763" t="s">
        <v>420</v>
      </c>
      <c r="AB66" s="764"/>
      <c r="AC66" s="764"/>
      <c r="AD66" s="764"/>
      <c r="AE66" s="765"/>
      <c r="AF66" s="898" t="s">
        <v>396</v>
      </c>
      <c r="AG66" s="859"/>
      <c r="AH66" s="859"/>
      <c r="AI66" s="859"/>
      <c r="AJ66" s="899"/>
      <c r="AK66" s="763" t="s">
        <v>397</v>
      </c>
      <c r="AL66" s="787"/>
      <c r="AM66" s="787"/>
      <c r="AN66" s="787"/>
      <c r="AO66" s="788"/>
      <c r="AP66" s="763" t="s">
        <v>421</v>
      </c>
      <c r="AQ66" s="764"/>
      <c r="AR66" s="764"/>
      <c r="AS66" s="764"/>
      <c r="AT66" s="765"/>
      <c r="AU66" s="763" t="s">
        <v>422</v>
      </c>
      <c r="AV66" s="764"/>
      <c r="AW66" s="764"/>
      <c r="AX66" s="764"/>
      <c r="AY66" s="765"/>
      <c r="AZ66" s="763" t="s">
        <v>374</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584</v>
      </c>
      <c r="C68" s="916"/>
      <c r="D68" s="916"/>
      <c r="E68" s="916"/>
      <c r="F68" s="916"/>
      <c r="G68" s="916"/>
      <c r="H68" s="916"/>
      <c r="I68" s="916"/>
      <c r="J68" s="916"/>
      <c r="K68" s="916"/>
      <c r="L68" s="916"/>
      <c r="M68" s="916"/>
      <c r="N68" s="916"/>
      <c r="O68" s="916"/>
      <c r="P68" s="917"/>
      <c r="Q68" s="918">
        <v>8551</v>
      </c>
      <c r="R68" s="912"/>
      <c r="S68" s="912"/>
      <c r="T68" s="912"/>
      <c r="U68" s="912"/>
      <c r="V68" s="912">
        <v>8984</v>
      </c>
      <c r="W68" s="912"/>
      <c r="X68" s="912"/>
      <c r="Y68" s="912"/>
      <c r="Z68" s="912"/>
      <c r="AA68" s="912">
        <v>-432</v>
      </c>
      <c r="AB68" s="912"/>
      <c r="AC68" s="912"/>
      <c r="AD68" s="912"/>
      <c r="AE68" s="912"/>
      <c r="AF68" s="912">
        <v>1638</v>
      </c>
      <c r="AG68" s="912"/>
      <c r="AH68" s="912"/>
      <c r="AI68" s="912"/>
      <c r="AJ68" s="912"/>
      <c r="AK68" s="912" t="s">
        <v>520</v>
      </c>
      <c r="AL68" s="912"/>
      <c r="AM68" s="912"/>
      <c r="AN68" s="912"/>
      <c r="AO68" s="912"/>
      <c r="AP68" s="912">
        <v>6367</v>
      </c>
      <c r="AQ68" s="912"/>
      <c r="AR68" s="912"/>
      <c r="AS68" s="912"/>
      <c r="AT68" s="912"/>
      <c r="AU68" s="912">
        <v>146</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585</v>
      </c>
      <c r="C69" s="920"/>
      <c r="D69" s="920"/>
      <c r="E69" s="920"/>
      <c r="F69" s="920"/>
      <c r="G69" s="920"/>
      <c r="H69" s="920"/>
      <c r="I69" s="920"/>
      <c r="J69" s="920"/>
      <c r="K69" s="920"/>
      <c r="L69" s="920"/>
      <c r="M69" s="920"/>
      <c r="N69" s="920"/>
      <c r="O69" s="920"/>
      <c r="P69" s="921"/>
      <c r="Q69" s="922">
        <v>751</v>
      </c>
      <c r="R69" s="877"/>
      <c r="S69" s="877"/>
      <c r="T69" s="877"/>
      <c r="U69" s="877"/>
      <c r="V69" s="877">
        <v>716</v>
      </c>
      <c r="W69" s="877"/>
      <c r="X69" s="877"/>
      <c r="Y69" s="877"/>
      <c r="Z69" s="877"/>
      <c r="AA69" s="877">
        <v>35</v>
      </c>
      <c r="AB69" s="877"/>
      <c r="AC69" s="877"/>
      <c r="AD69" s="877"/>
      <c r="AE69" s="877"/>
      <c r="AF69" s="877">
        <v>35</v>
      </c>
      <c r="AG69" s="877"/>
      <c r="AH69" s="877"/>
      <c r="AI69" s="877"/>
      <c r="AJ69" s="877"/>
      <c r="AK69" s="877" t="s">
        <v>520</v>
      </c>
      <c r="AL69" s="877"/>
      <c r="AM69" s="877"/>
      <c r="AN69" s="877"/>
      <c r="AO69" s="877"/>
      <c r="AP69" s="877" t="s">
        <v>520</v>
      </c>
      <c r="AQ69" s="877"/>
      <c r="AR69" s="877"/>
      <c r="AS69" s="877"/>
      <c r="AT69" s="877"/>
      <c r="AU69" s="877" t="s">
        <v>520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586</v>
      </c>
      <c r="C70" s="920"/>
      <c r="D70" s="920"/>
      <c r="E70" s="920"/>
      <c r="F70" s="920"/>
      <c r="G70" s="920"/>
      <c r="H70" s="920"/>
      <c r="I70" s="920"/>
      <c r="J70" s="920"/>
      <c r="K70" s="920"/>
      <c r="L70" s="920"/>
      <c r="M70" s="920"/>
      <c r="N70" s="920"/>
      <c r="O70" s="920"/>
      <c r="P70" s="921"/>
      <c r="Q70" s="922">
        <v>826</v>
      </c>
      <c r="R70" s="877"/>
      <c r="S70" s="877"/>
      <c r="T70" s="877"/>
      <c r="U70" s="877"/>
      <c r="V70" s="877">
        <v>820</v>
      </c>
      <c r="W70" s="877"/>
      <c r="X70" s="877"/>
      <c r="Y70" s="877"/>
      <c r="Z70" s="877"/>
      <c r="AA70" s="877">
        <v>7</v>
      </c>
      <c r="AB70" s="877"/>
      <c r="AC70" s="877"/>
      <c r="AD70" s="877"/>
      <c r="AE70" s="877"/>
      <c r="AF70" s="877">
        <v>7</v>
      </c>
      <c r="AG70" s="877"/>
      <c r="AH70" s="877"/>
      <c r="AI70" s="877"/>
      <c r="AJ70" s="877"/>
      <c r="AK70" s="877" t="s">
        <v>520</v>
      </c>
      <c r="AL70" s="877"/>
      <c r="AM70" s="877"/>
      <c r="AN70" s="877"/>
      <c r="AO70" s="877"/>
      <c r="AP70" s="877">
        <v>5</v>
      </c>
      <c r="AQ70" s="877"/>
      <c r="AR70" s="877"/>
      <c r="AS70" s="877"/>
      <c r="AT70" s="877"/>
      <c r="AU70" s="877" t="s">
        <v>520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587</v>
      </c>
      <c r="C71" s="920"/>
      <c r="D71" s="920"/>
      <c r="E71" s="920"/>
      <c r="F71" s="920"/>
      <c r="G71" s="920"/>
      <c r="H71" s="920"/>
      <c r="I71" s="920"/>
      <c r="J71" s="920"/>
      <c r="K71" s="920"/>
      <c r="L71" s="920"/>
      <c r="M71" s="920"/>
      <c r="N71" s="920"/>
      <c r="O71" s="920"/>
      <c r="P71" s="921"/>
      <c r="Q71" s="922">
        <v>268</v>
      </c>
      <c r="R71" s="877"/>
      <c r="S71" s="877"/>
      <c r="T71" s="877"/>
      <c r="U71" s="877"/>
      <c r="V71" s="877">
        <v>277</v>
      </c>
      <c r="W71" s="877"/>
      <c r="X71" s="877"/>
      <c r="Y71" s="877"/>
      <c r="Z71" s="877"/>
      <c r="AA71" s="877">
        <v>-9</v>
      </c>
      <c r="AB71" s="877"/>
      <c r="AC71" s="877"/>
      <c r="AD71" s="877"/>
      <c r="AE71" s="877"/>
      <c r="AF71" s="877">
        <v>47</v>
      </c>
      <c r="AG71" s="877"/>
      <c r="AH71" s="877"/>
      <c r="AI71" s="877"/>
      <c r="AJ71" s="877"/>
      <c r="AK71" s="877" t="s">
        <v>520</v>
      </c>
      <c r="AL71" s="877"/>
      <c r="AM71" s="877"/>
      <c r="AN71" s="877"/>
      <c r="AO71" s="877"/>
      <c r="AP71" s="877" t="s">
        <v>520</v>
      </c>
      <c r="AQ71" s="877"/>
      <c r="AR71" s="877"/>
      <c r="AS71" s="877"/>
      <c r="AT71" s="877"/>
      <c r="AU71" s="877" t="s">
        <v>520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588</v>
      </c>
      <c r="C72" s="920"/>
      <c r="D72" s="920"/>
      <c r="E72" s="920"/>
      <c r="F72" s="920"/>
      <c r="G72" s="920"/>
      <c r="H72" s="920"/>
      <c r="I72" s="920"/>
      <c r="J72" s="920"/>
      <c r="K72" s="920"/>
      <c r="L72" s="920"/>
      <c r="M72" s="920"/>
      <c r="N72" s="920"/>
      <c r="O72" s="920"/>
      <c r="P72" s="921"/>
      <c r="Q72" s="922">
        <v>115</v>
      </c>
      <c r="R72" s="877"/>
      <c r="S72" s="877"/>
      <c r="T72" s="877"/>
      <c r="U72" s="877"/>
      <c r="V72" s="877">
        <v>110</v>
      </c>
      <c r="W72" s="877"/>
      <c r="X72" s="877"/>
      <c r="Y72" s="877"/>
      <c r="Z72" s="877"/>
      <c r="AA72" s="877">
        <v>5</v>
      </c>
      <c r="AB72" s="877"/>
      <c r="AC72" s="877"/>
      <c r="AD72" s="877"/>
      <c r="AE72" s="877"/>
      <c r="AF72" s="877">
        <v>5</v>
      </c>
      <c r="AG72" s="877"/>
      <c r="AH72" s="877"/>
      <c r="AI72" s="877"/>
      <c r="AJ72" s="877"/>
      <c r="AK72" s="877" t="s">
        <v>520</v>
      </c>
      <c r="AL72" s="877"/>
      <c r="AM72" s="877"/>
      <c r="AN72" s="877"/>
      <c r="AO72" s="877"/>
      <c r="AP72" s="877" t="s">
        <v>520</v>
      </c>
      <c r="AQ72" s="877"/>
      <c r="AR72" s="877"/>
      <c r="AS72" s="877"/>
      <c r="AT72" s="877"/>
      <c r="AU72" s="877" t="s">
        <v>520</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t="s">
        <v>589</v>
      </c>
      <c r="C73" s="920"/>
      <c r="D73" s="920"/>
      <c r="E73" s="920"/>
      <c r="F73" s="920"/>
      <c r="G73" s="920"/>
      <c r="H73" s="920"/>
      <c r="I73" s="920"/>
      <c r="J73" s="920"/>
      <c r="K73" s="920"/>
      <c r="L73" s="920"/>
      <c r="M73" s="920"/>
      <c r="N73" s="920"/>
      <c r="O73" s="920"/>
      <c r="P73" s="921"/>
      <c r="Q73" s="922">
        <v>12441</v>
      </c>
      <c r="R73" s="877"/>
      <c r="S73" s="877"/>
      <c r="T73" s="877"/>
      <c r="U73" s="877"/>
      <c r="V73" s="877">
        <v>11563</v>
      </c>
      <c r="W73" s="877"/>
      <c r="X73" s="877"/>
      <c r="Y73" s="877"/>
      <c r="Z73" s="877"/>
      <c r="AA73" s="877">
        <v>878</v>
      </c>
      <c r="AB73" s="877"/>
      <c r="AC73" s="877"/>
      <c r="AD73" s="877"/>
      <c r="AE73" s="877"/>
      <c r="AF73" s="877">
        <v>878</v>
      </c>
      <c r="AG73" s="877"/>
      <c r="AH73" s="877"/>
      <c r="AI73" s="877"/>
      <c r="AJ73" s="877"/>
      <c r="AK73" s="877">
        <v>579</v>
      </c>
      <c r="AL73" s="877"/>
      <c r="AM73" s="877"/>
      <c r="AN73" s="877"/>
      <c r="AO73" s="877"/>
      <c r="AP73" s="877" t="s">
        <v>520</v>
      </c>
      <c r="AQ73" s="877"/>
      <c r="AR73" s="877"/>
      <c r="AS73" s="877"/>
      <c r="AT73" s="877"/>
      <c r="AU73" s="877" t="s">
        <v>520</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t="s">
        <v>590</v>
      </c>
      <c r="C74" s="920"/>
      <c r="D74" s="920"/>
      <c r="E74" s="920"/>
      <c r="F74" s="920"/>
      <c r="G74" s="920"/>
      <c r="H74" s="920"/>
      <c r="I74" s="920"/>
      <c r="J74" s="920"/>
      <c r="K74" s="920"/>
      <c r="L74" s="920"/>
      <c r="M74" s="920"/>
      <c r="N74" s="920"/>
      <c r="O74" s="920"/>
      <c r="P74" s="921"/>
      <c r="Q74" s="922">
        <v>84</v>
      </c>
      <c r="R74" s="877"/>
      <c r="S74" s="877"/>
      <c r="T74" s="877"/>
      <c r="U74" s="877"/>
      <c r="V74" s="877">
        <v>82</v>
      </c>
      <c r="W74" s="877"/>
      <c r="X74" s="877"/>
      <c r="Y74" s="877"/>
      <c r="Z74" s="877"/>
      <c r="AA74" s="877">
        <v>1</v>
      </c>
      <c r="AB74" s="877"/>
      <c r="AC74" s="877"/>
      <c r="AD74" s="877"/>
      <c r="AE74" s="877"/>
      <c r="AF74" s="877">
        <v>1</v>
      </c>
      <c r="AG74" s="877"/>
      <c r="AH74" s="877"/>
      <c r="AI74" s="877"/>
      <c r="AJ74" s="877"/>
      <c r="AK74" s="877" t="s">
        <v>520</v>
      </c>
      <c r="AL74" s="877"/>
      <c r="AM74" s="877"/>
      <c r="AN74" s="877"/>
      <c r="AO74" s="877"/>
      <c r="AP74" s="877" t="s">
        <v>520</v>
      </c>
      <c r="AQ74" s="877"/>
      <c r="AR74" s="877"/>
      <c r="AS74" s="877"/>
      <c r="AT74" s="877"/>
      <c r="AU74" s="877" t="s">
        <v>520</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t="s">
        <v>591</v>
      </c>
      <c r="C75" s="920"/>
      <c r="D75" s="920"/>
      <c r="E75" s="920"/>
      <c r="F75" s="920"/>
      <c r="G75" s="920"/>
      <c r="H75" s="920"/>
      <c r="I75" s="920"/>
      <c r="J75" s="920"/>
      <c r="K75" s="920"/>
      <c r="L75" s="920"/>
      <c r="M75" s="920"/>
      <c r="N75" s="920"/>
      <c r="O75" s="920"/>
      <c r="P75" s="921"/>
      <c r="Q75" s="925">
        <v>12</v>
      </c>
      <c r="R75" s="926"/>
      <c r="S75" s="926"/>
      <c r="T75" s="926"/>
      <c r="U75" s="876"/>
      <c r="V75" s="927">
        <v>11</v>
      </c>
      <c r="W75" s="926"/>
      <c r="X75" s="926"/>
      <c r="Y75" s="926"/>
      <c r="Z75" s="876"/>
      <c r="AA75" s="927">
        <v>1</v>
      </c>
      <c r="AB75" s="926"/>
      <c r="AC75" s="926"/>
      <c r="AD75" s="926"/>
      <c r="AE75" s="876"/>
      <c r="AF75" s="927">
        <v>1</v>
      </c>
      <c r="AG75" s="926"/>
      <c r="AH75" s="926"/>
      <c r="AI75" s="926"/>
      <c r="AJ75" s="876"/>
      <c r="AK75" s="927" t="s">
        <v>520</v>
      </c>
      <c r="AL75" s="926"/>
      <c r="AM75" s="926"/>
      <c r="AN75" s="926"/>
      <c r="AO75" s="876"/>
      <c r="AP75" s="927" t="s">
        <v>520</v>
      </c>
      <c r="AQ75" s="926"/>
      <c r="AR75" s="926"/>
      <c r="AS75" s="926"/>
      <c r="AT75" s="876"/>
      <c r="AU75" s="927" t="s">
        <v>520</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t="s">
        <v>592</v>
      </c>
      <c r="C76" s="920"/>
      <c r="D76" s="920"/>
      <c r="E76" s="920"/>
      <c r="F76" s="920"/>
      <c r="G76" s="920"/>
      <c r="H76" s="920"/>
      <c r="I76" s="920"/>
      <c r="J76" s="920"/>
      <c r="K76" s="920"/>
      <c r="L76" s="920"/>
      <c r="M76" s="920"/>
      <c r="N76" s="920"/>
      <c r="O76" s="920"/>
      <c r="P76" s="921"/>
      <c r="Q76" s="925">
        <v>452</v>
      </c>
      <c r="R76" s="926"/>
      <c r="S76" s="926"/>
      <c r="T76" s="926"/>
      <c r="U76" s="876"/>
      <c r="V76" s="927">
        <v>167</v>
      </c>
      <c r="W76" s="926"/>
      <c r="X76" s="926"/>
      <c r="Y76" s="926"/>
      <c r="Z76" s="876"/>
      <c r="AA76" s="927">
        <v>285</v>
      </c>
      <c r="AB76" s="926"/>
      <c r="AC76" s="926"/>
      <c r="AD76" s="926"/>
      <c r="AE76" s="876"/>
      <c r="AF76" s="927">
        <v>285</v>
      </c>
      <c r="AG76" s="926"/>
      <c r="AH76" s="926"/>
      <c r="AI76" s="926"/>
      <c r="AJ76" s="876"/>
      <c r="AK76" s="927" t="s">
        <v>520</v>
      </c>
      <c r="AL76" s="926"/>
      <c r="AM76" s="926"/>
      <c r="AN76" s="926"/>
      <c r="AO76" s="876"/>
      <c r="AP76" s="927" t="s">
        <v>520</v>
      </c>
      <c r="AQ76" s="926"/>
      <c r="AR76" s="926"/>
      <c r="AS76" s="926"/>
      <c r="AT76" s="876"/>
      <c r="AU76" s="927" t="s">
        <v>520</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t="s">
        <v>593</v>
      </c>
      <c r="C77" s="920"/>
      <c r="D77" s="920"/>
      <c r="E77" s="920"/>
      <c r="F77" s="920"/>
      <c r="G77" s="920"/>
      <c r="H77" s="920"/>
      <c r="I77" s="920"/>
      <c r="J77" s="920"/>
      <c r="K77" s="920"/>
      <c r="L77" s="920"/>
      <c r="M77" s="920"/>
      <c r="N77" s="920"/>
      <c r="O77" s="920"/>
      <c r="P77" s="921"/>
      <c r="Q77" s="925">
        <v>795351</v>
      </c>
      <c r="R77" s="926"/>
      <c r="S77" s="926"/>
      <c r="T77" s="926"/>
      <c r="U77" s="876"/>
      <c r="V77" s="927">
        <v>776100</v>
      </c>
      <c r="W77" s="926"/>
      <c r="X77" s="926"/>
      <c r="Y77" s="926"/>
      <c r="Z77" s="876"/>
      <c r="AA77" s="927">
        <v>19251</v>
      </c>
      <c r="AB77" s="926"/>
      <c r="AC77" s="926"/>
      <c r="AD77" s="926"/>
      <c r="AE77" s="876"/>
      <c r="AF77" s="927">
        <v>19251</v>
      </c>
      <c r="AG77" s="926"/>
      <c r="AH77" s="926"/>
      <c r="AI77" s="926"/>
      <c r="AJ77" s="876"/>
      <c r="AK77" s="927">
        <v>5508</v>
      </c>
      <c r="AL77" s="926"/>
      <c r="AM77" s="926"/>
      <c r="AN77" s="926"/>
      <c r="AO77" s="876"/>
      <c r="AP77" s="927" t="s">
        <v>520</v>
      </c>
      <c r="AQ77" s="926"/>
      <c r="AR77" s="926"/>
      <c r="AS77" s="926"/>
      <c r="AT77" s="876"/>
      <c r="AU77" s="927" t="s">
        <v>520</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388</v>
      </c>
      <c r="B88" s="836" t="s">
        <v>423</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22148</v>
      </c>
      <c r="AG88" s="888"/>
      <c r="AH88" s="888"/>
      <c r="AI88" s="888"/>
      <c r="AJ88" s="888"/>
      <c r="AK88" s="885"/>
      <c r="AL88" s="885"/>
      <c r="AM88" s="885"/>
      <c r="AN88" s="885"/>
      <c r="AO88" s="885"/>
      <c r="AP88" s="888">
        <v>6372</v>
      </c>
      <c r="AQ88" s="888"/>
      <c r="AR88" s="888"/>
      <c r="AS88" s="888"/>
      <c r="AT88" s="888"/>
      <c r="AU88" s="888">
        <v>146</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36" t="s">
        <v>424</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34</v>
      </c>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429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431</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432</v>
      </c>
      <c r="AB109" s="941"/>
      <c r="AC109" s="941"/>
      <c r="AD109" s="941"/>
      <c r="AE109" s="942"/>
      <c r="AF109" s="940" t="s">
        <v>304</v>
      </c>
      <c r="AG109" s="941"/>
      <c r="AH109" s="941"/>
      <c r="AI109" s="941"/>
      <c r="AJ109" s="942"/>
      <c r="AK109" s="940" t="s">
        <v>303</v>
      </c>
      <c r="AL109" s="941"/>
      <c r="AM109" s="941"/>
      <c r="AN109" s="941"/>
      <c r="AO109" s="942"/>
      <c r="AP109" s="940" t="s">
        <v>433</v>
      </c>
      <c r="AQ109" s="941"/>
      <c r="AR109" s="941"/>
      <c r="AS109" s="941"/>
      <c r="AT109" s="943"/>
      <c r="AU109" s="960" t="s">
        <v>431</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432</v>
      </c>
      <c r="BR109" s="941"/>
      <c r="BS109" s="941"/>
      <c r="BT109" s="941"/>
      <c r="BU109" s="942"/>
      <c r="BV109" s="940" t="s">
        <v>304</v>
      </c>
      <c r="BW109" s="941"/>
      <c r="BX109" s="941"/>
      <c r="BY109" s="941"/>
      <c r="BZ109" s="942"/>
      <c r="CA109" s="940" t="s">
        <v>303</v>
      </c>
      <c r="CB109" s="941"/>
      <c r="CC109" s="941"/>
      <c r="CD109" s="941"/>
      <c r="CE109" s="942"/>
      <c r="CF109" s="961" t="s">
        <v>433</v>
      </c>
      <c r="CG109" s="961"/>
      <c r="CH109" s="961"/>
      <c r="CI109" s="961"/>
      <c r="CJ109" s="961"/>
      <c r="CK109" s="940" t="s">
        <v>434</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432</v>
      </c>
      <c r="DH109" s="941"/>
      <c r="DI109" s="941"/>
      <c r="DJ109" s="941"/>
      <c r="DK109" s="942"/>
      <c r="DL109" s="940" t="s">
        <v>304</v>
      </c>
      <c r="DM109" s="941"/>
      <c r="DN109" s="941"/>
      <c r="DO109" s="941"/>
      <c r="DP109" s="942"/>
      <c r="DQ109" s="940" t="s">
        <v>303</v>
      </c>
      <c r="DR109" s="941"/>
      <c r="DS109" s="941"/>
      <c r="DT109" s="941"/>
      <c r="DU109" s="942"/>
      <c r="DV109" s="940" t="s">
        <v>433</v>
      </c>
      <c r="DW109" s="941"/>
      <c r="DX109" s="941"/>
      <c r="DY109" s="941"/>
      <c r="DZ109" s="943"/>
    </row>
    <row r="110" spans="1:131" s="247" customFormat="1" ht="26.25" customHeight="1">
      <c r="A110" s="944" t="s">
        <v>435</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1927822</v>
      </c>
      <c r="AB110" s="948"/>
      <c r="AC110" s="948"/>
      <c r="AD110" s="948"/>
      <c r="AE110" s="949"/>
      <c r="AF110" s="950">
        <v>2048323</v>
      </c>
      <c r="AG110" s="948"/>
      <c r="AH110" s="948"/>
      <c r="AI110" s="948"/>
      <c r="AJ110" s="949"/>
      <c r="AK110" s="950">
        <v>1934330</v>
      </c>
      <c r="AL110" s="948"/>
      <c r="AM110" s="948"/>
      <c r="AN110" s="948"/>
      <c r="AO110" s="949"/>
      <c r="AP110" s="951">
        <v>31.7</v>
      </c>
      <c r="AQ110" s="952"/>
      <c r="AR110" s="952"/>
      <c r="AS110" s="952"/>
      <c r="AT110" s="953"/>
      <c r="AU110" s="954" t="s">
        <v>72</v>
      </c>
      <c r="AV110" s="955"/>
      <c r="AW110" s="955"/>
      <c r="AX110" s="955"/>
      <c r="AY110" s="955"/>
      <c r="AZ110" s="996" t="s">
        <v>436</v>
      </c>
      <c r="BA110" s="945"/>
      <c r="BB110" s="945"/>
      <c r="BC110" s="945"/>
      <c r="BD110" s="945"/>
      <c r="BE110" s="945"/>
      <c r="BF110" s="945"/>
      <c r="BG110" s="945"/>
      <c r="BH110" s="945"/>
      <c r="BI110" s="945"/>
      <c r="BJ110" s="945"/>
      <c r="BK110" s="945"/>
      <c r="BL110" s="945"/>
      <c r="BM110" s="945"/>
      <c r="BN110" s="945"/>
      <c r="BO110" s="945"/>
      <c r="BP110" s="946"/>
      <c r="BQ110" s="982">
        <v>20205607</v>
      </c>
      <c r="BR110" s="983"/>
      <c r="BS110" s="983"/>
      <c r="BT110" s="983"/>
      <c r="BU110" s="983"/>
      <c r="BV110" s="983">
        <v>19799879</v>
      </c>
      <c r="BW110" s="983"/>
      <c r="BX110" s="983"/>
      <c r="BY110" s="983"/>
      <c r="BZ110" s="983"/>
      <c r="CA110" s="983">
        <v>19704720</v>
      </c>
      <c r="CB110" s="983"/>
      <c r="CC110" s="983"/>
      <c r="CD110" s="983"/>
      <c r="CE110" s="983"/>
      <c r="CF110" s="997">
        <v>322.89999999999998</v>
      </c>
      <c r="CG110" s="998"/>
      <c r="CH110" s="998"/>
      <c r="CI110" s="998"/>
      <c r="CJ110" s="998"/>
      <c r="CK110" s="999" t="s">
        <v>437</v>
      </c>
      <c r="CL110" s="1000"/>
      <c r="CM110" s="979" t="s">
        <v>438</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410</v>
      </c>
      <c r="DH110" s="983"/>
      <c r="DI110" s="983"/>
      <c r="DJ110" s="983"/>
      <c r="DK110" s="983"/>
      <c r="DL110" s="983" t="s">
        <v>410</v>
      </c>
      <c r="DM110" s="983"/>
      <c r="DN110" s="983"/>
      <c r="DO110" s="983"/>
      <c r="DP110" s="983"/>
      <c r="DQ110" s="983" t="s">
        <v>413</v>
      </c>
      <c r="DR110" s="983"/>
      <c r="DS110" s="983"/>
      <c r="DT110" s="983"/>
      <c r="DU110" s="983"/>
      <c r="DV110" s="984" t="s">
        <v>413</v>
      </c>
      <c r="DW110" s="984"/>
      <c r="DX110" s="984"/>
      <c r="DY110" s="984"/>
      <c r="DZ110" s="985"/>
    </row>
    <row r="111" spans="1:131" s="247" customFormat="1" ht="26.25" customHeight="1">
      <c r="A111" s="986" t="s">
        <v>439</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390</v>
      </c>
      <c r="AB111" s="990"/>
      <c r="AC111" s="990"/>
      <c r="AD111" s="990"/>
      <c r="AE111" s="991"/>
      <c r="AF111" s="992" t="s">
        <v>440</v>
      </c>
      <c r="AG111" s="990"/>
      <c r="AH111" s="990"/>
      <c r="AI111" s="990"/>
      <c r="AJ111" s="991"/>
      <c r="AK111" s="992" t="s">
        <v>440</v>
      </c>
      <c r="AL111" s="990"/>
      <c r="AM111" s="990"/>
      <c r="AN111" s="990"/>
      <c r="AO111" s="991"/>
      <c r="AP111" s="993" t="s">
        <v>441</v>
      </c>
      <c r="AQ111" s="994"/>
      <c r="AR111" s="994"/>
      <c r="AS111" s="994"/>
      <c r="AT111" s="995"/>
      <c r="AU111" s="956"/>
      <c r="AV111" s="957"/>
      <c r="AW111" s="957"/>
      <c r="AX111" s="957"/>
      <c r="AY111" s="957"/>
      <c r="AZ111" s="1005" t="s">
        <v>442</v>
      </c>
      <c r="BA111" s="1006"/>
      <c r="BB111" s="1006"/>
      <c r="BC111" s="1006"/>
      <c r="BD111" s="1006"/>
      <c r="BE111" s="1006"/>
      <c r="BF111" s="1006"/>
      <c r="BG111" s="1006"/>
      <c r="BH111" s="1006"/>
      <c r="BI111" s="1006"/>
      <c r="BJ111" s="1006"/>
      <c r="BK111" s="1006"/>
      <c r="BL111" s="1006"/>
      <c r="BM111" s="1006"/>
      <c r="BN111" s="1006"/>
      <c r="BO111" s="1006"/>
      <c r="BP111" s="1007"/>
      <c r="BQ111" s="975">
        <v>3431</v>
      </c>
      <c r="BR111" s="976"/>
      <c r="BS111" s="976"/>
      <c r="BT111" s="976"/>
      <c r="BU111" s="976"/>
      <c r="BV111" s="976">
        <v>2761</v>
      </c>
      <c r="BW111" s="976"/>
      <c r="BX111" s="976"/>
      <c r="BY111" s="976"/>
      <c r="BZ111" s="976"/>
      <c r="CA111" s="976">
        <v>2086</v>
      </c>
      <c r="CB111" s="976"/>
      <c r="CC111" s="976"/>
      <c r="CD111" s="976"/>
      <c r="CE111" s="976"/>
      <c r="CF111" s="970">
        <v>0</v>
      </c>
      <c r="CG111" s="971"/>
      <c r="CH111" s="971"/>
      <c r="CI111" s="971"/>
      <c r="CJ111" s="971"/>
      <c r="CK111" s="1001"/>
      <c r="CL111" s="1002"/>
      <c r="CM111" s="972" t="s">
        <v>443</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441</v>
      </c>
      <c r="DH111" s="976"/>
      <c r="DI111" s="976"/>
      <c r="DJ111" s="976"/>
      <c r="DK111" s="976"/>
      <c r="DL111" s="976" t="s">
        <v>413</v>
      </c>
      <c r="DM111" s="976"/>
      <c r="DN111" s="976"/>
      <c r="DO111" s="976"/>
      <c r="DP111" s="976"/>
      <c r="DQ111" s="976" t="s">
        <v>410</v>
      </c>
      <c r="DR111" s="976"/>
      <c r="DS111" s="976"/>
      <c r="DT111" s="976"/>
      <c r="DU111" s="976"/>
      <c r="DV111" s="977" t="s">
        <v>441</v>
      </c>
      <c r="DW111" s="977"/>
      <c r="DX111" s="977"/>
      <c r="DY111" s="977"/>
      <c r="DZ111" s="978"/>
    </row>
    <row r="112" spans="1:131" s="247" customFormat="1" ht="26.25" customHeight="1">
      <c r="A112" s="1008" t="s">
        <v>444</v>
      </c>
      <c r="B112" s="1009"/>
      <c r="C112" s="1006" t="s">
        <v>445</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v>23333</v>
      </c>
      <c r="AB112" s="1015"/>
      <c r="AC112" s="1015"/>
      <c r="AD112" s="1015"/>
      <c r="AE112" s="1016"/>
      <c r="AF112" s="1017">
        <v>23333</v>
      </c>
      <c r="AG112" s="1015"/>
      <c r="AH112" s="1015"/>
      <c r="AI112" s="1015"/>
      <c r="AJ112" s="1016"/>
      <c r="AK112" s="1017">
        <v>23333</v>
      </c>
      <c r="AL112" s="1015"/>
      <c r="AM112" s="1015"/>
      <c r="AN112" s="1015"/>
      <c r="AO112" s="1016"/>
      <c r="AP112" s="1018">
        <v>0.4</v>
      </c>
      <c r="AQ112" s="1019"/>
      <c r="AR112" s="1019"/>
      <c r="AS112" s="1019"/>
      <c r="AT112" s="1020"/>
      <c r="AU112" s="956"/>
      <c r="AV112" s="957"/>
      <c r="AW112" s="957"/>
      <c r="AX112" s="957"/>
      <c r="AY112" s="957"/>
      <c r="AZ112" s="1005" t="s">
        <v>446</v>
      </c>
      <c r="BA112" s="1006"/>
      <c r="BB112" s="1006"/>
      <c r="BC112" s="1006"/>
      <c r="BD112" s="1006"/>
      <c r="BE112" s="1006"/>
      <c r="BF112" s="1006"/>
      <c r="BG112" s="1006"/>
      <c r="BH112" s="1006"/>
      <c r="BI112" s="1006"/>
      <c r="BJ112" s="1006"/>
      <c r="BK112" s="1006"/>
      <c r="BL112" s="1006"/>
      <c r="BM112" s="1006"/>
      <c r="BN112" s="1006"/>
      <c r="BO112" s="1006"/>
      <c r="BP112" s="1007"/>
      <c r="BQ112" s="975">
        <v>11712993</v>
      </c>
      <c r="BR112" s="976"/>
      <c r="BS112" s="976"/>
      <c r="BT112" s="976"/>
      <c r="BU112" s="976"/>
      <c r="BV112" s="976">
        <v>10968752</v>
      </c>
      <c r="BW112" s="976"/>
      <c r="BX112" s="976"/>
      <c r="BY112" s="976"/>
      <c r="BZ112" s="976"/>
      <c r="CA112" s="976">
        <v>10184398</v>
      </c>
      <c r="CB112" s="976"/>
      <c r="CC112" s="976"/>
      <c r="CD112" s="976"/>
      <c r="CE112" s="976"/>
      <c r="CF112" s="970">
        <v>166.9</v>
      </c>
      <c r="CG112" s="971"/>
      <c r="CH112" s="971"/>
      <c r="CI112" s="971"/>
      <c r="CJ112" s="971"/>
      <c r="CK112" s="1001"/>
      <c r="CL112" s="1002"/>
      <c r="CM112" s="972" t="s">
        <v>447</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441</v>
      </c>
      <c r="DH112" s="976"/>
      <c r="DI112" s="976"/>
      <c r="DJ112" s="976"/>
      <c r="DK112" s="976"/>
      <c r="DL112" s="976" t="s">
        <v>413</v>
      </c>
      <c r="DM112" s="976"/>
      <c r="DN112" s="976"/>
      <c r="DO112" s="976"/>
      <c r="DP112" s="976"/>
      <c r="DQ112" s="976" t="s">
        <v>441</v>
      </c>
      <c r="DR112" s="976"/>
      <c r="DS112" s="976"/>
      <c r="DT112" s="976"/>
      <c r="DU112" s="976"/>
      <c r="DV112" s="977" t="s">
        <v>413</v>
      </c>
      <c r="DW112" s="977"/>
      <c r="DX112" s="977"/>
      <c r="DY112" s="977"/>
      <c r="DZ112" s="978"/>
    </row>
    <row r="113" spans="1:130" s="247" customFormat="1" ht="26.25" customHeight="1">
      <c r="A113" s="1010"/>
      <c r="B113" s="1011"/>
      <c r="C113" s="1006" t="s">
        <v>448</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786873</v>
      </c>
      <c r="AB113" s="990"/>
      <c r="AC113" s="990"/>
      <c r="AD113" s="990"/>
      <c r="AE113" s="991"/>
      <c r="AF113" s="992">
        <v>778664</v>
      </c>
      <c r="AG113" s="990"/>
      <c r="AH113" s="990"/>
      <c r="AI113" s="990"/>
      <c r="AJ113" s="991"/>
      <c r="AK113" s="992">
        <v>740552</v>
      </c>
      <c r="AL113" s="990"/>
      <c r="AM113" s="990"/>
      <c r="AN113" s="990"/>
      <c r="AO113" s="991"/>
      <c r="AP113" s="993">
        <v>12.1</v>
      </c>
      <c r="AQ113" s="994"/>
      <c r="AR113" s="994"/>
      <c r="AS113" s="994"/>
      <c r="AT113" s="995"/>
      <c r="AU113" s="956"/>
      <c r="AV113" s="957"/>
      <c r="AW113" s="957"/>
      <c r="AX113" s="957"/>
      <c r="AY113" s="957"/>
      <c r="AZ113" s="1005" t="s">
        <v>449</v>
      </c>
      <c r="BA113" s="1006"/>
      <c r="BB113" s="1006"/>
      <c r="BC113" s="1006"/>
      <c r="BD113" s="1006"/>
      <c r="BE113" s="1006"/>
      <c r="BF113" s="1006"/>
      <c r="BG113" s="1006"/>
      <c r="BH113" s="1006"/>
      <c r="BI113" s="1006"/>
      <c r="BJ113" s="1006"/>
      <c r="BK113" s="1006"/>
      <c r="BL113" s="1006"/>
      <c r="BM113" s="1006"/>
      <c r="BN113" s="1006"/>
      <c r="BO113" s="1006"/>
      <c r="BP113" s="1007"/>
      <c r="BQ113" s="975">
        <v>118417</v>
      </c>
      <c r="BR113" s="976"/>
      <c r="BS113" s="976"/>
      <c r="BT113" s="976"/>
      <c r="BU113" s="976"/>
      <c r="BV113" s="976">
        <v>138753</v>
      </c>
      <c r="BW113" s="976"/>
      <c r="BX113" s="976"/>
      <c r="BY113" s="976"/>
      <c r="BZ113" s="976"/>
      <c r="CA113" s="976">
        <v>149171</v>
      </c>
      <c r="CB113" s="976"/>
      <c r="CC113" s="976"/>
      <c r="CD113" s="976"/>
      <c r="CE113" s="976"/>
      <c r="CF113" s="970">
        <v>2.4</v>
      </c>
      <c r="CG113" s="971"/>
      <c r="CH113" s="971"/>
      <c r="CI113" s="971"/>
      <c r="CJ113" s="971"/>
      <c r="CK113" s="1001"/>
      <c r="CL113" s="1002"/>
      <c r="CM113" s="972" t="s">
        <v>450</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440</v>
      </c>
      <c r="DH113" s="1015"/>
      <c r="DI113" s="1015"/>
      <c r="DJ113" s="1015"/>
      <c r="DK113" s="1016"/>
      <c r="DL113" s="1017" t="s">
        <v>441</v>
      </c>
      <c r="DM113" s="1015"/>
      <c r="DN113" s="1015"/>
      <c r="DO113" s="1015"/>
      <c r="DP113" s="1016"/>
      <c r="DQ113" s="1017" t="s">
        <v>441</v>
      </c>
      <c r="DR113" s="1015"/>
      <c r="DS113" s="1015"/>
      <c r="DT113" s="1015"/>
      <c r="DU113" s="1016"/>
      <c r="DV113" s="1018" t="s">
        <v>441</v>
      </c>
      <c r="DW113" s="1019"/>
      <c r="DX113" s="1019"/>
      <c r="DY113" s="1019"/>
      <c r="DZ113" s="1020"/>
    </row>
    <row r="114" spans="1:130" s="247" customFormat="1" ht="26.25" customHeight="1">
      <c r="A114" s="1010"/>
      <c r="B114" s="1011"/>
      <c r="C114" s="1006" t="s">
        <v>451</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16241</v>
      </c>
      <c r="AB114" s="1015"/>
      <c r="AC114" s="1015"/>
      <c r="AD114" s="1015"/>
      <c r="AE114" s="1016"/>
      <c r="AF114" s="1017">
        <v>22998</v>
      </c>
      <c r="AG114" s="1015"/>
      <c r="AH114" s="1015"/>
      <c r="AI114" s="1015"/>
      <c r="AJ114" s="1016"/>
      <c r="AK114" s="1017">
        <v>26802</v>
      </c>
      <c r="AL114" s="1015"/>
      <c r="AM114" s="1015"/>
      <c r="AN114" s="1015"/>
      <c r="AO114" s="1016"/>
      <c r="AP114" s="1018">
        <v>0.4</v>
      </c>
      <c r="AQ114" s="1019"/>
      <c r="AR114" s="1019"/>
      <c r="AS114" s="1019"/>
      <c r="AT114" s="1020"/>
      <c r="AU114" s="956"/>
      <c r="AV114" s="957"/>
      <c r="AW114" s="957"/>
      <c r="AX114" s="957"/>
      <c r="AY114" s="957"/>
      <c r="AZ114" s="1005" t="s">
        <v>452</v>
      </c>
      <c r="BA114" s="1006"/>
      <c r="BB114" s="1006"/>
      <c r="BC114" s="1006"/>
      <c r="BD114" s="1006"/>
      <c r="BE114" s="1006"/>
      <c r="BF114" s="1006"/>
      <c r="BG114" s="1006"/>
      <c r="BH114" s="1006"/>
      <c r="BI114" s="1006"/>
      <c r="BJ114" s="1006"/>
      <c r="BK114" s="1006"/>
      <c r="BL114" s="1006"/>
      <c r="BM114" s="1006"/>
      <c r="BN114" s="1006"/>
      <c r="BO114" s="1006"/>
      <c r="BP114" s="1007"/>
      <c r="BQ114" s="975">
        <v>2282178</v>
      </c>
      <c r="BR114" s="976"/>
      <c r="BS114" s="976"/>
      <c r="BT114" s="976"/>
      <c r="BU114" s="976"/>
      <c r="BV114" s="976">
        <v>2205337</v>
      </c>
      <c r="BW114" s="976"/>
      <c r="BX114" s="976"/>
      <c r="BY114" s="976"/>
      <c r="BZ114" s="976"/>
      <c r="CA114" s="976">
        <v>2154834</v>
      </c>
      <c r="CB114" s="976"/>
      <c r="CC114" s="976"/>
      <c r="CD114" s="976"/>
      <c r="CE114" s="976"/>
      <c r="CF114" s="970">
        <v>35.299999999999997</v>
      </c>
      <c r="CG114" s="971"/>
      <c r="CH114" s="971"/>
      <c r="CI114" s="971"/>
      <c r="CJ114" s="971"/>
      <c r="CK114" s="1001"/>
      <c r="CL114" s="1002"/>
      <c r="CM114" s="972" t="s">
        <v>453</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441</v>
      </c>
      <c r="DH114" s="1015"/>
      <c r="DI114" s="1015"/>
      <c r="DJ114" s="1015"/>
      <c r="DK114" s="1016"/>
      <c r="DL114" s="1017" t="s">
        <v>441</v>
      </c>
      <c r="DM114" s="1015"/>
      <c r="DN114" s="1015"/>
      <c r="DO114" s="1015"/>
      <c r="DP114" s="1016"/>
      <c r="DQ114" s="1017" t="s">
        <v>413</v>
      </c>
      <c r="DR114" s="1015"/>
      <c r="DS114" s="1015"/>
      <c r="DT114" s="1015"/>
      <c r="DU114" s="1016"/>
      <c r="DV114" s="1018" t="s">
        <v>440</v>
      </c>
      <c r="DW114" s="1019"/>
      <c r="DX114" s="1019"/>
      <c r="DY114" s="1019"/>
      <c r="DZ114" s="1020"/>
    </row>
    <row r="115" spans="1:130" s="247" customFormat="1" ht="26.25" customHeight="1">
      <c r="A115" s="1010"/>
      <c r="B115" s="1011"/>
      <c r="C115" s="1006" t="s">
        <v>454</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725</v>
      </c>
      <c r="AB115" s="990"/>
      <c r="AC115" s="990"/>
      <c r="AD115" s="990"/>
      <c r="AE115" s="991"/>
      <c r="AF115" s="992">
        <v>718</v>
      </c>
      <c r="AG115" s="990"/>
      <c r="AH115" s="990"/>
      <c r="AI115" s="990"/>
      <c r="AJ115" s="991"/>
      <c r="AK115" s="992">
        <v>712</v>
      </c>
      <c r="AL115" s="990"/>
      <c r="AM115" s="990"/>
      <c r="AN115" s="990"/>
      <c r="AO115" s="991"/>
      <c r="AP115" s="993">
        <v>0</v>
      </c>
      <c r="AQ115" s="994"/>
      <c r="AR115" s="994"/>
      <c r="AS115" s="994"/>
      <c r="AT115" s="995"/>
      <c r="AU115" s="956"/>
      <c r="AV115" s="957"/>
      <c r="AW115" s="957"/>
      <c r="AX115" s="957"/>
      <c r="AY115" s="957"/>
      <c r="AZ115" s="1005" t="s">
        <v>455</v>
      </c>
      <c r="BA115" s="1006"/>
      <c r="BB115" s="1006"/>
      <c r="BC115" s="1006"/>
      <c r="BD115" s="1006"/>
      <c r="BE115" s="1006"/>
      <c r="BF115" s="1006"/>
      <c r="BG115" s="1006"/>
      <c r="BH115" s="1006"/>
      <c r="BI115" s="1006"/>
      <c r="BJ115" s="1006"/>
      <c r="BK115" s="1006"/>
      <c r="BL115" s="1006"/>
      <c r="BM115" s="1006"/>
      <c r="BN115" s="1006"/>
      <c r="BO115" s="1006"/>
      <c r="BP115" s="1007"/>
      <c r="BQ115" s="975" t="s">
        <v>413</v>
      </c>
      <c r="BR115" s="976"/>
      <c r="BS115" s="976"/>
      <c r="BT115" s="976"/>
      <c r="BU115" s="976"/>
      <c r="BV115" s="976" t="s">
        <v>440</v>
      </c>
      <c r="BW115" s="976"/>
      <c r="BX115" s="976"/>
      <c r="BY115" s="976"/>
      <c r="BZ115" s="976"/>
      <c r="CA115" s="976" t="s">
        <v>413</v>
      </c>
      <c r="CB115" s="976"/>
      <c r="CC115" s="976"/>
      <c r="CD115" s="976"/>
      <c r="CE115" s="976"/>
      <c r="CF115" s="970" t="s">
        <v>441</v>
      </c>
      <c r="CG115" s="971"/>
      <c r="CH115" s="971"/>
      <c r="CI115" s="971"/>
      <c r="CJ115" s="971"/>
      <c r="CK115" s="1001"/>
      <c r="CL115" s="1002"/>
      <c r="CM115" s="1005" t="s">
        <v>456</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441</v>
      </c>
      <c r="DH115" s="1015"/>
      <c r="DI115" s="1015"/>
      <c r="DJ115" s="1015"/>
      <c r="DK115" s="1016"/>
      <c r="DL115" s="1017" t="s">
        <v>413</v>
      </c>
      <c r="DM115" s="1015"/>
      <c r="DN115" s="1015"/>
      <c r="DO115" s="1015"/>
      <c r="DP115" s="1016"/>
      <c r="DQ115" s="1017" t="s">
        <v>413</v>
      </c>
      <c r="DR115" s="1015"/>
      <c r="DS115" s="1015"/>
      <c r="DT115" s="1015"/>
      <c r="DU115" s="1016"/>
      <c r="DV115" s="1018" t="s">
        <v>413</v>
      </c>
      <c r="DW115" s="1019"/>
      <c r="DX115" s="1019"/>
      <c r="DY115" s="1019"/>
      <c r="DZ115" s="1020"/>
    </row>
    <row r="116" spans="1:130" s="247" customFormat="1" ht="26.25" customHeight="1">
      <c r="A116" s="1012"/>
      <c r="B116" s="1013"/>
      <c r="C116" s="1021" t="s">
        <v>457</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441</v>
      </c>
      <c r="AB116" s="1015"/>
      <c r="AC116" s="1015"/>
      <c r="AD116" s="1015"/>
      <c r="AE116" s="1016"/>
      <c r="AF116" s="1017" t="s">
        <v>441</v>
      </c>
      <c r="AG116" s="1015"/>
      <c r="AH116" s="1015"/>
      <c r="AI116" s="1015"/>
      <c r="AJ116" s="1016"/>
      <c r="AK116" s="1017" t="s">
        <v>410</v>
      </c>
      <c r="AL116" s="1015"/>
      <c r="AM116" s="1015"/>
      <c r="AN116" s="1015"/>
      <c r="AO116" s="1016"/>
      <c r="AP116" s="1018" t="s">
        <v>413</v>
      </c>
      <c r="AQ116" s="1019"/>
      <c r="AR116" s="1019"/>
      <c r="AS116" s="1019"/>
      <c r="AT116" s="1020"/>
      <c r="AU116" s="956"/>
      <c r="AV116" s="957"/>
      <c r="AW116" s="957"/>
      <c r="AX116" s="957"/>
      <c r="AY116" s="957"/>
      <c r="AZ116" s="1023" t="s">
        <v>458</v>
      </c>
      <c r="BA116" s="1024"/>
      <c r="BB116" s="1024"/>
      <c r="BC116" s="1024"/>
      <c r="BD116" s="1024"/>
      <c r="BE116" s="1024"/>
      <c r="BF116" s="1024"/>
      <c r="BG116" s="1024"/>
      <c r="BH116" s="1024"/>
      <c r="BI116" s="1024"/>
      <c r="BJ116" s="1024"/>
      <c r="BK116" s="1024"/>
      <c r="BL116" s="1024"/>
      <c r="BM116" s="1024"/>
      <c r="BN116" s="1024"/>
      <c r="BO116" s="1024"/>
      <c r="BP116" s="1025"/>
      <c r="BQ116" s="975" t="s">
        <v>441</v>
      </c>
      <c r="BR116" s="976"/>
      <c r="BS116" s="976"/>
      <c r="BT116" s="976"/>
      <c r="BU116" s="976"/>
      <c r="BV116" s="976" t="s">
        <v>441</v>
      </c>
      <c r="BW116" s="976"/>
      <c r="BX116" s="976"/>
      <c r="BY116" s="976"/>
      <c r="BZ116" s="976"/>
      <c r="CA116" s="976" t="s">
        <v>413</v>
      </c>
      <c r="CB116" s="976"/>
      <c r="CC116" s="976"/>
      <c r="CD116" s="976"/>
      <c r="CE116" s="976"/>
      <c r="CF116" s="970" t="s">
        <v>441</v>
      </c>
      <c r="CG116" s="971"/>
      <c r="CH116" s="971"/>
      <c r="CI116" s="971"/>
      <c r="CJ116" s="971"/>
      <c r="CK116" s="1001"/>
      <c r="CL116" s="1002"/>
      <c r="CM116" s="972" t="s">
        <v>459</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441</v>
      </c>
      <c r="DH116" s="1015"/>
      <c r="DI116" s="1015"/>
      <c r="DJ116" s="1015"/>
      <c r="DK116" s="1016"/>
      <c r="DL116" s="1017" t="s">
        <v>413</v>
      </c>
      <c r="DM116" s="1015"/>
      <c r="DN116" s="1015"/>
      <c r="DO116" s="1015"/>
      <c r="DP116" s="1016"/>
      <c r="DQ116" s="1017" t="s">
        <v>390</v>
      </c>
      <c r="DR116" s="1015"/>
      <c r="DS116" s="1015"/>
      <c r="DT116" s="1015"/>
      <c r="DU116" s="1016"/>
      <c r="DV116" s="1018" t="s">
        <v>441</v>
      </c>
      <c r="DW116" s="1019"/>
      <c r="DX116" s="1019"/>
      <c r="DY116" s="1019"/>
      <c r="DZ116" s="1020"/>
    </row>
    <row r="117" spans="1:130" s="247" customFormat="1" ht="26.25" customHeight="1">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460</v>
      </c>
      <c r="Z117" s="942"/>
      <c r="AA117" s="1032">
        <v>2754994</v>
      </c>
      <c r="AB117" s="1033"/>
      <c r="AC117" s="1033"/>
      <c r="AD117" s="1033"/>
      <c r="AE117" s="1034"/>
      <c r="AF117" s="1035">
        <v>2874036</v>
      </c>
      <c r="AG117" s="1033"/>
      <c r="AH117" s="1033"/>
      <c r="AI117" s="1033"/>
      <c r="AJ117" s="1034"/>
      <c r="AK117" s="1035">
        <v>2725729</v>
      </c>
      <c r="AL117" s="1033"/>
      <c r="AM117" s="1033"/>
      <c r="AN117" s="1033"/>
      <c r="AO117" s="1034"/>
      <c r="AP117" s="1036"/>
      <c r="AQ117" s="1037"/>
      <c r="AR117" s="1037"/>
      <c r="AS117" s="1037"/>
      <c r="AT117" s="1038"/>
      <c r="AU117" s="956"/>
      <c r="AV117" s="957"/>
      <c r="AW117" s="957"/>
      <c r="AX117" s="957"/>
      <c r="AY117" s="957"/>
      <c r="AZ117" s="1023" t="s">
        <v>461</v>
      </c>
      <c r="BA117" s="1024"/>
      <c r="BB117" s="1024"/>
      <c r="BC117" s="1024"/>
      <c r="BD117" s="1024"/>
      <c r="BE117" s="1024"/>
      <c r="BF117" s="1024"/>
      <c r="BG117" s="1024"/>
      <c r="BH117" s="1024"/>
      <c r="BI117" s="1024"/>
      <c r="BJ117" s="1024"/>
      <c r="BK117" s="1024"/>
      <c r="BL117" s="1024"/>
      <c r="BM117" s="1024"/>
      <c r="BN117" s="1024"/>
      <c r="BO117" s="1024"/>
      <c r="BP117" s="1025"/>
      <c r="BQ117" s="975" t="s">
        <v>462</v>
      </c>
      <c r="BR117" s="976"/>
      <c r="BS117" s="976"/>
      <c r="BT117" s="976"/>
      <c r="BU117" s="976"/>
      <c r="BV117" s="976" t="s">
        <v>463</v>
      </c>
      <c r="BW117" s="976"/>
      <c r="BX117" s="976"/>
      <c r="BY117" s="976"/>
      <c r="BZ117" s="976"/>
      <c r="CA117" s="976" t="s">
        <v>464</v>
      </c>
      <c r="CB117" s="976"/>
      <c r="CC117" s="976"/>
      <c r="CD117" s="976"/>
      <c r="CE117" s="976"/>
      <c r="CF117" s="970" t="s">
        <v>464</v>
      </c>
      <c r="CG117" s="971"/>
      <c r="CH117" s="971"/>
      <c r="CI117" s="971"/>
      <c r="CJ117" s="971"/>
      <c r="CK117" s="1001"/>
      <c r="CL117" s="1002"/>
      <c r="CM117" s="972" t="s">
        <v>465</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464</v>
      </c>
      <c r="DH117" s="1015"/>
      <c r="DI117" s="1015"/>
      <c r="DJ117" s="1015"/>
      <c r="DK117" s="1016"/>
      <c r="DL117" s="1017" t="s">
        <v>413</v>
      </c>
      <c r="DM117" s="1015"/>
      <c r="DN117" s="1015"/>
      <c r="DO117" s="1015"/>
      <c r="DP117" s="1016"/>
      <c r="DQ117" s="1017" t="s">
        <v>441</v>
      </c>
      <c r="DR117" s="1015"/>
      <c r="DS117" s="1015"/>
      <c r="DT117" s="1015"/>
      <c r="DU117" s="1016"/>
      <c r="DV117" s="1018" t="s">
        <v>413</v>
      </c>
      <c r="DW117" s="1019"/>
      <c r="DX117" s="1019"/>
      <c r="DY117" s="1019"/>
      <c r="DZ117" s="1020"/>
    </row>
    <row r="118" spans="1:130" s="247" customFormat="1" ht="26.25" customHeight="1">
      <c r="A118" s="960" t="s">
        <v>434</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432</v>
      </c>
      <c r="AB118" s="941"/>
      <c r="AC118" s="941"/>
      <c r="AD118" s="941"/>
      <c r="AE118" s="942"/>
      <c r="AF118" s="940" t="s">
        <v>304</v>
      </c>
      <c r="AG118" s="941"/>
      <c r="AH118" s="941"/>
      <c r="AI118" s="941"/>
      <c r="AJ118" s="942"/>
      <c r="AK118" s="940" t="s">
        <v>303</v>
      </c>
      <c r="AL118" s="941"/>
      <c r="AM118" s="941"/>
      <c r="AN118" s="941"/>
      <c r="AO118" s="942"/>
      <c r="AP118" s="1027" t="s">
        <v>433</v>
      </c>
      <c r="AQ118" s="1028"/>
      <c r="AR118" s="1028"/>
      <c r="AS118" s="1028"/>
      <c r="AT118" s="1029"/>
      <c r="AU118" s="956"/>
      <c r="AV118" s="957"/>
      <c r="AW118" s="957"/>
      <c r="AX118" s="957"/>
      <c r="AY118" s="957"/>
      <c r="AZ118" s="1030" t="s">
        <v>466</v>
      </c>
      <c r="BA118" s="1021"/>
      <c r="BB118" s="1021"/>
      <c r="BC118" s="1021"/>
      <c r="BD118" s="1021"/>
      <c r="BE118" s="1021"/>
      <c r="BF118" s="1021"/>
      <c r="BG118" s="1021"/>
      <c r="BH118" s="1021"/>
      <c r="BI118" s="1021"/>
      <c r="BJ118" s="1021"/>
      <c r="BK118" s="1021"/>
      <c r="BL118" s="1021"/>
      <c r="BM118" s="1021"/>
      <c r="BN118" s="1021"/>
      <c r="BO118" s="1021"/>
      <c r="BP118" s="1022"/>
      <c r="BQ118" s="1053" t="s">
        <v>463</v>
      </c>
      <c r="BR118" s="1054"/>
      <c r="BS118" s="1054"/>
      <c r="BT118" s="1054"/>
      <c r="BU118" s="1054"/>
      <c r="BV118" s="1054" t="s">
        <v>413</v>
      </c>
      <c r="BW118" s="1054"/>
      <c r="BX118" s="1054"/>
      <c r="BY118" s="1054"/>
      <c r="BZ118" s="1054"/>
      <c r="CA118" s="1054" t="s">
        <v>413</v>
      </c>
      <c r="CB118" s="1054"/>
      <c r="CC118" s="1054"/>
      <c r="CD118" s="1054"/>
      <c r="CE118" s="1054"/>
      <c r="CF118" s="970" t="s">
        <v>413</v>
      </c>
      <c r="CG118" s="971"/>
      <c r="CH118" s="971"/>
      <c r="CI118" s="971"/>
      <c r="CJ118" s="971"/>
      <c r="CK118" s="1001"/>
      <c r="CL118" s="1002"/>
      <c r="CM118" s="972" t="s">
        <v>467</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463</v>
      </c>
      <c r="DH118" s="1015"/>
      <c r="DI118" s="1015"/>
      <c r="DJ118" s="1015"/>
      <c r="DK118" s="1016"/>
      <c r="DL118" s="1017" t="s">
        <v>464</v>
      </c>
      <c r="DM118" s="1015"/>
      <c r="DN118" s="1015"/>
      <c r="DO118" s="1015"/>
      <c r="DP118" s="1016"/>
      <c r="DQ118" s="1017" t="s">
        <v>413</v>
      </c>
      <c r="DR118" s="1015"/>
      <c r="DS118" s="1015"/>
      <c r="DT118" s="1015"/>
      <c r="DU118" s="1016"/>
      <c r="DV118" s="1018" t="s">
        <v>127</v>
      </c>
      <c r="DW118" s="1019"/>
      <c r="DX118" s="1019"/>
      <c r="DY118" s="1019"/>
      <c r="DZ118" s="1020"/>
    </row>
    <row r="119" spans="1:130" s="247" customFormat="1" ht="26.25" customHeight="1">
      <c r="A119" s="1114" t="s">
        <v>437</v>
      </c>
      <c r="B119" s="1000"/>
      <c r="C119" s="979" t="s">
        <v>438</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127</v>
      </c>
      <c r="AB119" s="948"/>
      <c r="AC119" s="948"/>
      <c r="AD119" s="948"/>
      <c r="AE119" s="949"/>
      <c r="AF119" s="950" t="s">
        <v>463</v>
      </c>
      <c r="AG119" s="948"/>
      <c r="AH119" s="948"/>
      <c r="AI119" s="948"/>
      <c r="AJ119" s="949"/>
      <c r="AK119" s="950" t="s">
        <v>464</v>
      </c>
      <c r="AL119" s="948"/>
      <c r="AM119" s="948"/>
      <c r="AN119" s="948"/>
      <c r="AO119" s="949"/>
      <c r="AP119" s="951" t="s">
        <v>464</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468</v>
      </c>
      <c r="BP119" s="1062"/>
      <c r="BQ119" s="1053">
        <v>34322626</v>
      </c>
      <c r="BR119" s="1054"/>
      <c r="BS119" s="1054"/>
      <c r="BT119" s="1054"/>
      <c r="BU119" s="1054"/>
      <c r="BV119" s="1054">
        <v>33115482</v>
      </c>
      <c r="BW119" s="1054"/>
      <c r="BX119" s="1054"/>
      <c r="BY119" s="1054"/>
      <c r="BZ119" s="1054"/>
      <c r="CA119" s="1054">
        <v>32195209</v>
      </c>
      <c r="CB119" s="1054"/>
      <c r="CC119" s="1054"/>
      <c r="CD119" s="1054"/>
      <c r="CE119" s="1054"/>
      <c r="CF119" s="1055"/>
      <c r="CG119" s="1056"/>
      <c r="CH119" s="1056"/>
      <c r="CI119" s="1056"/>
      <c r="CJ119" s="1057"/>
      <c r="CK119" s="1003"/>
      <c r="CL119" s="1004"/>
      <c r="CM119" s="1058" t="s">
        <v>469</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3431</v>
      </c>
      <c r="DH119" s="1040"/>
      <c r="DI119" s="1040"/>
      <c r="DJ119" s="1040"/>
      <c r="DK119" s="1041"/>
      <c r="DL119" s="1039">
        <v>2761</v>
      </c>
      <c r="DM119" s="1040"/>
      <c r="DN119" s="1040"/>
      <c r="DO119" s="1040"/>
      <c r="DP119" s="1041"/>
      <c r="DQ119" s="1039">
        <v>2086</v>
      </c>
      <c r="DR119" s="1040"/>
      <c r="DS119" s="1040"/>
      <c r="DT119" s="1040"/>
      <c r="DU119" s="1041"/>
      <c r="DV119" s="1042">
        <v>0</v>
      </c>
      <c r="DW119" s="1043"/>
      <c r="DX119" s="1043"/>
      <c r="DY119" s="1043"/>
      <c r="DZ119" s="1044"/>
    </row>
    <row r="120" spans="1:130" s="247" customFormat="1" ht="26.25" customHeight="1">
      <c r="A120" s="1115"/>
      <c r="B120" s="1002"/>
      <c r="C120" s="972" t="s">
        <v>443</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464</v>
      </c>
      <c r="AB120" s="1015"/>
      <c r="AC120" s="1015"/>
      <c r="AD120" s="1015"/>
      <c r="AE120" s="1016"/>
      <c r="AF120" s="1017" t="s">
        <v>464</v>
      </c>
      <c r="AG120" s="1015"/>
      <c r="AH120" s="1015"/>
      <c r="AI120" s="1015"/>
      <c r="AJ120" s="1016"/>
      <c r="AK120" s="1017" t="s">
        <v>470</v>
      </c>
      <c r="AL120" s="1015"/>
      <c r="AM120" s="1015"/>
      <c r="AN120" s="1015"/>
      <c r="AO120" s="1016"/>
      <c r="AP120" s="1018" t="s">
        <v>464</v>
      </c>
      <c r="AQ120" s="1019"/>
      <c r="AR120" s="1019"/>
      <c r="AS120" s="1019"/>
      <c r="AT120" s="1020"/>
      <c r="AU120" s="1045" t="s">
        <v>471</v>
      </c>
      <c r="AV120" s="1046"/>
      <c r="AW120" s="1046"/>
      <c r="AX120" s="1046"/>
      <c r="AY120" s="1047"/>
      <c r="AZ120" s="996" t="s">
        <v>472</v>
      </c>
      <c r="BA120" s="945"/>
      <c r="BB120" s="945"/>
      <c r="BC120" s="945"/>
      <c r="BD120" s="945"/>
      <c r="BE120" s="945"/>
      <c r="BF120" s="945"/>
      <c r="BG120" s="945"/>
      <c r="BH120" s="945"/>
      <c r="BI120" s="945"/>
      <c r="BJ120" s="945"/>
      <c r="BK120" s="945"/>
      <c r="BL120" s="945"/>
      <c r="BM120" s="945"/>
      <c r="BN120" s="945"/>
      <c r="BO120" s="945"/>
      <c r="BP120" s="946"/>
      <c r="BQ120" s="982">
        <v>5352606</v>
      </c>
      <c r="BR120" s="983"/>
      <c r="BS120" s="983"/>
      <c r="BT120" s="983"/>
      <c r="BU120" s="983"/>
      <c r="BV120" s="983">
        <v>5631432</v>
      </c>
      <c r="BW120" s="983"/>
      <c r="BX120" s="983"/>
      <c r="BY120" s="983"/>
      <c r="BZ120" s="983"/>
      <c r="CA120" s="983">
        <v>6215383</v>
      </c>
      <c r="CB120" s="983"/>
      <c r="CC120" s="983"/>
      <c r="CD120" s="983"/>
      <c r="CE120" s="983"/>
      <c r="CF120" s="997">
        <v>101.9</v>
      </c>
      <c r="CG120" s="998"/>
      <c r="CH120" s="998"/>
      <c r="CI120" s="998"/>
      <c r="CJ120" s="998"/>
      <c r="CK120" s="1063" t="s">
        <v>473</v>
      </c>
      <c r="CL120" s="1064"/>
      <c r="CM120" s="1064"/>
      <c r="CN120" s="1064"/>
      <c r="CO120" s="1065"/>
      <c r="CP120" s="1071" t="s">
        <v>474</v>
      </c>
      <c r="CQ120" s="1072"/>
      <c r="CR120" s="1072"/>
      <c r="CS120" s="1072"/>
      <c r="CT120" s="1072"/>
      <c r="CU120" s="1072"/>
      <c r="CV120" s="1072"/>
      <c r="CW120" s="1072"/>
      <c r="CX120" s="1072"/>
      <c r="CY120" s="1072"/>
      <c r="CZ120" s="1072"/>
      <c r="DA120" s="1072"/>
      <c r="DB120" s="1072"/>
      <c r="DC120" s="1072"/>
      <c r="DD120" s="1072"/>
      <c r="DE120" s="1072"/>
      <c r="DF120" s="1073"/>
      <c r="DG120" s="982">
        <v>10351978</v>
      </c>
      <c r="DH120" s="983"/>
      <c r="DI120" s="983"/>
      <c r="DJ120" s="983"/>
      <c r="DK120" s="983"/>
      <c r="DL120" s="983">
        <v>9797678</v>
      </c>
      <c r="DM120" s="983"/>
      <c r="DN120" s="983"/>
      <c r="DO120" s="983"/>
      <c r="DP120" s="983"/>
      <c r="DQ120" s="983">
        <v>9163100</v>
      </c>
      <c r="DR120" s="983"/>
      <c r="DS120" s="983"/>
      <c r="DT120" s="983"/>
      <c r="DU120" s="983"/>
      <c r="DV120" s="984">
        <v>150.19999999999999</v>
      </c>
      <c r="DW120" s="984"/>
      <c r="DX120" s="984"/>
      <c r="DY120" s="984"/>
      <c r="DZ120" s="985"/>
    </row>
    <row r="121" spans="1:130" s="247" customFormat="1" ht="26.25" customHeight="1">
      <c r="A121" s="1115"/>
      <c r="B121" s="1002"/>
      <c r="C121" s="1023" t="s">
        <v>475</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413</v>
      </c>
      <c r="AB121" s="1015"/>
      <c r="AC121" s="1015"/>
      <c r="AD121" s="1015"/>
      <c r="AE121" s="1016"/>
      <c r="AF121" s="1017" t="s">
        <v>463</v>
      </c>
      <c r="AG121" s="1015"/>
      <c r="AH121" s="1015"/>
      <c r="AI121" s="1015"/>
      <c r="AJ121" s="1016"/>
      <c r="AK121" s="1017" t="s">
        <v>413</v>
      </c>
      <c r="AL121" s="1015"/>
      <c r="AM121" s="1015"/>
      <c r="AN121" s="1015"/>
      <c r="AO121" s="1016"/>
      <c r="AP121" s="1018" t="s">
        <v>413</v>
      </c>
      <c r="AQ121" s="1019"/>
      <c r="AR121" s="1019"/>
      <c r="AS121" s="1019"/>
      <c r="AT121" s="1020"/>
      <c r="AU121" s="1048"/>
      <c r="AV121" s="1049"/>
      <c r="AW121" s="1049"/>
      <c r="AX121" s="1049"/>
      <c r="AY121" s="1050"/>
      <c r="AZ121" s="1005" t="s">
        <v>476</v>
      </c>
      <c r="BA121" s="1006"/>
      <c r="BB121" s="1006"/>
      <c r="BC121" s="1006"/>
      <c r="BD121" s="1006"/>
      <c r="BE121" s="1006"/>
      <c r="BF121" s="1006"/>
      <c r="BG121" s="1006"/>
      <c r="BH121" s="1006"/>
      <c r="BI121" s="1006"/>
      <c r="BJ121" s="1006"/>
      <c r="BK121" s="1006"/>
      <c r="BL121" s="1006"/>
      <c r="BM121" s="1006"/>
      <c r="BN121" s="1006"/>
      <c r="BO121" s="1006"/>
      <c r="BP121" s="1007"/>
      <c r="BQ121" s="975">
        <v>65481</v>
      </c>
      <c r="BR121" s="976"/>
      <c r="BS121" s="976"/>
      <c r="BT121" s="976"/>
      <c r="BU121" s="976"/>
      <c r="BV121" s="976">
        <v>40222</v>
      </c>
      <c r="BW121" s="976"/>
      <c r="BX121" s="976"/>
      <c r="BY121" s="976"/>
      <c r="BZ121" s="976"/>
      <c r="CA121" s="976">
        <v>32872</v>
      </c>
      <c r="CB121" s="976"/>
      <c r="CC121" s="976"/>
      <c r="CD121" s="976"/>
      <c r="CE121" s="976"/>
      <c r="CF121" s="970">
        <v>0.5</v>
      </c>
      <c r="CG121" s="971"/>
      <c r="CH121" s="971"/>
      <c r="CI121" s="971"/>
      <c r="CJ121" s="971"/>
      <c r="CK121" s="1066"/>
      <c r="CL121" s="1067"/>
      <c r="CM121" s="1067"/>
      <c r="CN121" s="1067"/>
      <c r="CO121" s="1068"/>
      <c r="CP121" s="1076" t="s">
        <v>477</v>
      </c>
      <c r="CQ121" s="1077"/>
      <c r="CR121" s="1077"/>
      <c r="CS121" s="1077"/>
      <c r="CT121" s="1077"/>
      <c r="CU121" s="1077"/>
      <c r="CV121" s="1077"/>
      <c r="CW121" s="1077"/>
      <c r="CX121" s="1077"/>
      <c r="CY121" s="1077"/>
      <c r="CZ121" s="1077"/>
      <c r="DA121" s="1077"/>
      <c r="DB121" s="1077"/>
      <c r="DC121" s="1077"/>
      <c r="DD121" s="1077"/>
      <c r="DE121" s="1077"/>
      <c r="DF121" s="1078"/>
      <c r="DG121" s="975">
        <v>911388</v>
      </c>
      <c r="DH121" s="976"/>
      <c r="DI121" s="976"/>
      <c r="DJ121" s="976"/>
      <c r="DK121" s="976"/>
      <c r="DL121" s="976">
        <v>846208</v>
      </c>
      <c r="DM121" s="976"/>
      <c r="DN121" s="976"/>
      <c r="DO121" s="976"/>
      <c r="DP121" s="976"/>
      <c r="DQ121" s="976">
        <v>782007</v>
      </c>
      <c r="DR121" s="976"/>
      <c r="DS121" s="976"/>
      <c r="DT121" s="976"/>
      <c r="DU121" s="976"/>
      <c r="DV121" s="977">
        <v>12.8</v>
      </c>
      <c r="DW121" s="977"/>
      <c r="DX121" s="977"/>
      <c r="DY121" s="977"/>
      <c r="DZ121" s="978"/>
    </row>
    <row r="122" spans="1:130" s="247" customFormat="1" ht="26.25" customHeight="1">
      <c r="A122" s="1115"/>
      <c r="B122" s="1002"/>
      <c r="C122" s="972" t="s">
        <v>453</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464</v>
      </c>
      <c r="AB122" s="1015"/>
      <c r="AC122" s="1015"/>
      <c r="AD122" s="1015"/>
      <c r="AE122" s="1016"/>
      <c r="AF122" s="1017" t="s">
        <v>413</v>
      </c>
      <c r="AG122" s="1015"/>
      <c r="AH122" s="1015"/>
      <c r="AI122" s="1015"/>
      <c r="AJ122" s="1016"/>
      <c r="AK122" s="1017" t="s">
        <v>127</v>
      </c>
      <c r="AL122" s="1015"/>
      <c r="AM122" s="1015"/>
      <c r="AN122" s="1015"/>
      <c r="AO122" s="1016"/>
      <c r="AP122" s="1018" t="s">
        <v>464</v>
      </c>
      <c r="AQ122" s="1019"/>
      <c r="AR122" s="1019"/>
      <c r="AS122" s="1019"/>
      <c r="AT122" s="1020"/>
      <c r="AU122" s="1048"/>
      <c r="AV122" s="1049"/>
      <c r="AW122" s="1049"/>
      <c r="AX122" s="1049"/>
      <c r="AY122" s="1050"/>
      <c r="AZ122" s="1030" t="s">
        <v>478</v>
      </c>
      <c r="BA122" s="1021"/>
      <c r="BB122" s="1021"/>
      <c r="BC122" s="1021"/>
      <c r="BD122" s="1021"/>
      <c r="BE122" s="1021"/>
      <c r="BF122" s="1021"/>
      <c r="BG122" s="1021"/>
      <c r="BH122" s="1021"/>
      <c r="BI122" s="1021"/>
      <c r="BJ122" s="1021"/>
      <c r="BK122" s="1021"/>
      <c r="BL122" s="1021"/>
      <c r="BM122" s="1021"/>
      <c r="BN122" s="1021"/>
      <c r="BO122" s="1021"/>
      <c r="BP122" s="1022"/>
      <c r="BQ122" s="1053">
        <v>23172210</v>
      </c>
      <c r="BR122" s="1054"/>
      <c r="BS122" s="1054"/>
      <c r="BT122" s="1054"/>
      <c r="BU122" s="1054"/>
      <c r="BV122" s="1054">
        <v>22691005</v>
      </c>
      <c r="BW122" s="1054"/>
      <c r="BX122" s="1054"/>
      <c r="BY122" s="1054"/>
      <c r="BZ122" s="1054"/>
      <c r="CA122" s="1054">
        <v>21943208</v>
      </c>
      <c r="CB122" s="1054"/>
      <c r="CC122" s="1054"/>
      <c r="CD122" s="1054"/>
      <c r="CE122" s="1054"/>
      <c r="CF122" s="1074">
        <v>359.6</v>
      </c>
      <c r="CG122" s="1075"/>
      <c r="CH122" s="1075"/>
      <c r="CI122" s="1075"/>
      <c r="CJ122" s="1075"/>
      <c r="CK122" s="1066"/>
      <c r="CL122" s="1067"/>
      <c r="CM122" s="1067"/>
      <c r="CN122" s="1067"/>
      <c r="CO122" s="1068"/>
      <c r="CP122" s="1076" t="s">
        <v>479</v>
      </c>
      <c r="CQ122" s="1077"/>
      <c r="CR122" s="1077"/>
      <c r="CS122" s="1077"/>
      <c r="CT122" s="1077"/>
      <c r="CU122" s="1077"/>
      <c r="CV122" s="1077"/>
      <c r="CW122" s="1077"/>
      <c r="CX122" s="1077"/>
      <c r="CY122" s="1077"/>
      <c r="CZ122" s="1077"/>
      <c r="DA122" s="1077"/>
      <c r="DB122" s="1077"/>
      <c r="DC122" s="1077"/>
      <c r="DD122" s="1077"/>
      <c r="DE122" s="1077"/>
      <c r="DF122" s="1078"/>
      <c r="DG122" s="975">
        <v>442628</v>
      </c>
      <c r="DH122" s="976"/>
      <c r="DI122" s="976"/>
      <c r="DJ122" s="976"/>
      <c r="DK122" s="976"/>
      <c r="DL122" s="976">
        <v>321423</v>
      </c>
      <c r="DM122" s="976"/>
      <c r="DN122" s="976"/>
      <c r="DO122" s="976"/>
      <c r="DP122" s="976"/>
      <c r="DQ122" s="976">
        <v>230240</v>
      </c>
      <c r="DR122" s="976"/>
      <c r="DS122" s="976"/>
      <c r="DT122" s="976"/>
      <c r="DU122" s="976"/>
      <c r="DV122" s="977">
        <v>3.8</v>
      </c>
      <c r="DW122" s="977"/>
      <c r="DX122" s="977"/>
      <c r="DY122" s="977"/>
      <c r="DZ122" s="978"/>
    </row>
    <row r="123" spans="1:130" s="247" customFormat="1" ht="26.25" customHeight="1">
      <c r="A123" s="1115"/>
      <c r="B123" s="1002"/>
      <c r="C123" s="972" t="s">
        <v>459</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464</v>
      </c>
      <c r="AB123" s="1015"/>
      <c r="AC123" s="1015"/>
      <c r="AD123" s="1015"/>
      <c r="AE123" s="1016"/>
      <c r="AF123" s="1017" t="s">
        <v>413</v>
      </c>
      <c r="AG123" s="1015"/>
      <c r="AH123" s="1015"/>
      <c r="AI123" s="1015"/>
      <c r="AJ123" s="1016"/>
      <c r="AK123" s="1017" t="s">
        <v>463</v>
      </c>
      <c r="AL123" s="1015"/>
      <c r="AM123" s="1015"/>
      <c r="AN123" s="1015"/>
      <c r="AO123" s="1016"/>
      <c r="AP123" s="1018" t="s">
        <v>464</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480</v>
      </c>
      <c r="BP123" s="1062"/>
      <c r="BQ123" s="1121">
        <v>28590297</v>
      </c>
      <c r="BR123" s="1122"/>
      <c r="BS123" s="1122"/>
      <c r="BT123" s="1122"/>
      <c r="BU123" s="1122"/>
      <c r="BV123" s="1122">
        <v>28362659</v>
      </c>
      <c r="BW123" s="1122"/>
      <c r="BX123" s="1122"/>
      <c r="BY123" s="1122"/>
      <c r="BZ123" s="1122"/>
      <c r="CA123" s="1122">
        <v>28191463</v>
      </c>
      <c r="CB123" s="1122"/>
      <c r="CC123" s="1122"/>
      <c r="CD123" s="1122"/>
      <c r="CE123" s="1122"/>
      <c r="CF123" s="1055"/>
      <c r="CG123" s="1056"/>
      <c r="CH123" s="1056"/>
      <c r="CI123" s="1056"/>
      <c r="CJ123" s="1057"/>
      <c r="CK123" s="1066"/>
      <c r="CL123" s="1067"/>
      <c r="CM123" s="1067"/>
      <c r="CN123" s="1067"/>
      <c r="CO123" s="1068"/>
      <c r="CP123" s="1076" t="s">
        <v>481</v>
      </c>
      <c r="CQ123" s="1077"/>
      <c r="CR123" s="1077"/>
      <c r="CS123" s="1077"/>
      <c r="CT123" s="1077"/>
      <c r="CU123" s="1077"/>
      <c r="CV123" s="1077"/>
      <c r="CW123" s="1077"/>
      <c r="CX123" s="1077"/>
      <c r="CY123" s="1077"/>
      <c r="CZ123" s="1077"/>
      <c r="DA123" s="1077"/>
      <c r="DB123" s="1077"/>
      <c r="DC123" s="1077"/>
      <c r="DD123" s="1077"/>
      <c r="DE123" s="1077"/>
      <c r="DF123" s="1078"/>
      <c r="DG123" s="1014">
        <v>1273</v>
      </c>
      <c r="DH123" s="1015"/>
      <c r="DI123" s="1015"/>
      <c r="DJ123" s="1015"/>
      <c r="DK123" s="1016"/>
      <c r="DL123" s="1017">
        <v>1567</v>
      </c>
      <c r="DM123" s="1015"/>
      <c r="DN123" s="1015"/>
      <c r="DO123" s="1015"/>
      <c r="DP123" s="1016"/>
      <c r="DQ123" s="1017">
        <v>4344</v>
      </c>
      <c r="DR123" s="1015"/>
      <c r="DS123" s="1015"/>
      <c r="DT123" s="1015"/>
      <c r="DU123" s="1016"/>
      <c r="DV123" s="1018">
        <v>0.1</v>
      </c>
      <c r="DW123" s="1019"/>
      <c r="DX123" s="1019"/>
      <c r="DY123" s="1019"/>
      <c r="DZ123" s="1020"/>
    </row>
    <row r="124" spans="1:130" s="247" customFormat="1" ht="26.25" customHeight="1" thickBot="1">
      <c r="A124" s="1115"/>
      <c r="B124" s="1002"/>
      <c r="C124" s="972" t="s">
        <v>465</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463</v>
      </c>
      <c r="AB124" s="1015"/>
      <c r="AC124" s="1015"/>
      <c r="AD124" s="1015"/>
      <c r="AE124" s="1016"/>
      <c r="AF124" s="1017" t="s">
        <v>413</v>
      </c>
      <c r="AG124" s="1015"/>
      <c r="AH124" s="1015"/>
      <c r="AI124" s="1015"/>
      <c r="AJ124" s="1016"/>
      <c r="AK124" s="1017" t="s">
        <v>413</v>
      </c>
      <c r="AL124" s="1015"/>
      <c r="AM124" s="1015"/>
      <c r="AN124" s="1015"/>
      <c r="AO124" s="1016"/>
      <c r="AP124" s="1018" t="s">
        <v>413</v>
      </c>
      <c r="AQ124" s="1019"/>
      <c r="AR124" s="1019"/>
      <c r="AS124" s="1019"/>
      <c r="AT124" s="1020"/>
      <c r="AU124" s="1117" t="s">
        <v>482</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91.6</v>
      </c>
      <c r="BR124" s="1084"/>
      <c r="BS124" s="1084"/>
      <c r="BT124" s="1084"/>
      <c r="BU124" s="1084"/>
      <c r="BV124" s="1084">
        <v>77.3</v>
      </c>
      <c r="BW124" s="1084"/>
      <c r="BX124" s="1084"/>
      <c r="BY124" s="1084"/>
      <c r="BZ124" s="1084"/>
      <c r="CA124" s="1084">
        <v>65.599999999999994</v>
      </c>
      <c r="CB124" s="1084"/>
      <c r="CC124" s="1084"/>
      <c r="CD124" s="1084"/>
      <c r="CE124" s="1084"/>
      <c r="CF124" s="1085"/>
      <c r="CG124" s="1086"/>
      <c r="CH124" s="1086"/>
      <c r="CI124" s="1086"/>
      <c r="CJ124" s="1087"/>
      <c r="CK124" s="1069"/>
      <c r="CL124" s="1069"/>
      <c r="CM124" s="1069"/>
      <c r="CN124" s="1069"/>
      <c r="CO124" s="1070"/>
      <c r="CP124" s="1076" t="s">
        <v>483</v>
      </c>
      <c r="CQ124" s="1077"/>
      <c r="CR124" s="1077"/>
      <c r="CS124" s="1077"/>
      <c r="CT124" s="1077"/>
      <c r="CU124" s="1077"/>
      <c r="CV124" s="1077"/>
      <c r="CW124" s="1077"/>
      <c r="CX124" s="1077"/>
      <c r="CY124" s="1077"/>
      <c r="CZ124" s="1077"/>
      <c r="DA124" s="1077"/>
      <c r="DB124" s="1077"/>
      <c r="DC124" s="1077"/>
      <c r="DD124" s="1077"/>
      <c r="DE124" s="1077"/>
      <c r="DF124" s="1078"/>
      <c r="DG124" s="1061">
        <v>5726</v>
      </c>
      <c r="DH124" s="1040"/>
      <c r="DI124" s="1040"/>
      <c r="DJ124" s="1040"/>
      <c r="DK124" s="1041"/>
      <c r="DL124" s="1039">
        <v>1876</v>
      </c>
      <c r="DM124" s="1040"/>
      <c r="DN124" s="1040"/>
      <c r="DO124" s="1040"/>
      <c r="DP124" s="1041"/>
      <c r="DQ124" s="1039">
        <v>4707</v>
      </c>
      <c r="DR124" s="1040"/>
      <c r="DS124" s="1040"/>
      <c r="DT124" s="1040"/>
      <c r="DU124" s="1041"/>
      <c r="DV124" s="1042">
        <v>0.1</v>
      </c>
      <c r="DW124" s="1043"/>
      <c r="DX124" s="1043"/>
      <c r="DY124" s="1043"/>
      <c r="DZ124" s="1044"/>
    </row>
    <row r="125" spans="1:130" s="247" customFormat="1" ht="26.25" customHeight="1">
      <c r="A125" s="1115"/>
      <c r="B125" s="1002"/>
      <c r="C125" s="972" t="s">
        <v>467</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462</v>
      </c>
      <c r="AB125" s="1015"/>
      <c r="AC125" s="1015"/>
      <c r="AD125" s="1015"/>
      <c r="AE125" s="1016"/>
      <c r="AF125" s="1017" t="s">
        <v>464</v>
      </c>
      <c r="AG125" s="1015"/>
      <c r="AH125" s="1015"/>
      <c r="AI125" s="1015"/>
      <c r="AJ125" s="1016"/>
      <c r="AK125" s="1017" t="s">
        <v>464</v>
      </c>
      <c r="AL125" s="1015"/>
      <c r="AM125" s="1015"/>
      <c r="AN125" s="1015"/>
      <c r="AO125" s="1016"/>
      <c r="AP125" s="1018" t="s">
        <v>464</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484</v>
      </c>
      <c r="CL125" s="1064"/>
      <c r="CM125" s="1064"/>
      <c r="CN125" s="1064"/>
      <c r="CO125" s="1065"/>
      <c r="CP125" s="996" t="s">
        <v>485</v>
      </c>
      <c r="CQ125" s="945"/>
      <c r="CR125" s="945"/>
      <c r="CS125" s="945"/>
      <c r="CT125" s="945"/>
      <c r="CU125" s="945"/>
      <c r="CV125" s="945"/>
      <c r="CW125" s="945"/>
      <c r="CX125" s="945"/>
      <c r="CY125" s="945"/>
      <c r="CZ125" s="945"/>
      <c r="DA125" s="945"/>
      <c r="DB125" s="945"/>
      <c r="DC125" s="945"/>
      <c r="DD125" s="945"/>
      <c r="DE125" s="945"/>
      <c r="DF125" s="946"/>
      <c r="DG125" s="982" t="s">
        <v>441</v>
      </c>
      <c r="DH125" s="983"/>
      <c r="DI125" s="983"/>
      <c r="DJ125" s="983"/>
      <c r="DK125" s="983"/>
      <c r="DL125" s="983" t="s">
        <v>462</v>
      </c>
      <c r="DM125" s="983"/>
      <c r="DN125" s="983"/>
      <c r="DO125" s="983"/>
      <c r="DP125" s="983"/>
      <c r="DQ125" s="983" t="s">
        <v>463</v>
      </c>
      <c r="DR125" s="983"/>
      <c r="DS125" s="983"/>
      <c r="DT125" s="983"/>
      <c r="DU125" s="983"/>
      <c r="DV125" s="984" t="s">
        <v>413</v>
      </c>
      <c r="DW125" s="984"/>
      <c r="DX125" s="984"/>
      <c r="DY125" s="984"/>
      <c r="DZ125" s="985"/>
    </row>
    <row r="126" spans="1:130" s="247" customFormat="1" ht="26.25" customHeight="1" thickBot="1">
      <c r="A126" s="1115"/>
      <c r="B126" s="1002"/>
      <c r="C126" s="972" t="s">
        <v>469</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725</v>
      </c>
      <c r="AB126" s="1015"/>
      <c r="AC126" s="1015"/>
      <c r="AD126" s="1015"/>
      <c r="AE126" s="1016"/>
      <c r="AF126" s="1017">
        <v>718</v>
      </c>
      <c r="AG126" s="1015"/>
      <c r="AH126" s="1015"/>
      <c r="AI126" s="1015"/>
      <c r="AJ126" s="1016"/>
      <c r="AK126" s="1017">
        <v>712</v>
      </c>
      <c r="AL126" s="1015"/>
      <c r="AM126" s="1015"/>
      <c r="AN126" s="1015"/>
      <c r="AO126" s="1016"/>
      <c r="AP126" s="1018">
        <v>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486</v>
      </c>
      <c r="CQ126" s="1006"/>
      <c r="CR126" s="1006"/>
      <c r="CS126" s="1006"/>
      <c r="CT126" s="1006"/>
      <c r="CU126" s="1006"/>
      <c r="CV126" s="1006"/>
      <c r="CW126" s="1006"/>
      <c r="CX126" s="1006"/>
      <c r="CY126" s="1006"/>
      <c r="CZ126" s="1006"/>
      <c r="DA126" s="1006"/>
      <c r="DB126" s="1006"/>
      <c r="DC126" s="1006"/>
      <c r="DD126" s="1006"/>
      <c r="DE126" s="1006"/>
      <c r="DF126" s="1007"/>
      <c r="DG126" s="975" t="s">
        <v>464</v>
      </c>
      <c r="DH126" s="976"/>
      <c r="DI126" s="976"/>
      <c r="DJ126" s="976"/>
      <c r="DK126" s="976"/>
      <c r="DL126" s="976" t="s">
        <v>464</v>
      </c>
      <c r="DM126" s="976"/>
      <c r="DN126" s="976"/>
      <c r="DO126" s="976"/>
      <c r="DP126" s="976"/>
      <c r="DQ126" s="976" t="s">
        <v>413</v>
      </c>
      <c r="DR126" s="976"/>
      <c r="DS126" s="976"/>
      <c r="DT126" s="976"/>
      <c r="DU126" s="976"/>
      <c r="DV126" s="977" t="s">
        <v>464</v>
      </c>
      <c r="DW126" s="977"/>
      <c r="DX126" s="977"/>
      <c r="DY126" s="977"/>
      <c r="DZ126" s="978"/>
    </row>
    <row r="127" spans="1:130" s="247" customFormat="1" ht="26.25" customHeight="1">
      <c r="A127" s="1116"/>
      <c r="B127" s="1004"/>
      <c r="C127" s="1058" t="s">
        <v>487</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413</v>
      </c>
      <c r="AB127" s="1015"/>
      <c r="AC127" s="1015"/>
      <c r="AD127" s="1015"/>
      <c r="AE127" s="1016"/>
      <c r="AF127" s="1017" t="s">
        <v>464</v>
      </c>
      <c r="AG127" s="1015"/>
      <c r="AH127" s="1015"/>
      <c r="AI127" s="1015"/>
      <c r="AJ127" s="1016"/>
      <c r="AK127" s="1017" t="s">
        <v>462</v>
      </c>
      <c r="AL127" s="1015"/>
      <c r="AM127" s="1015"/>
      <c r="AN127" s="1015"/>
      <c r="AO127" s="1016"/>
      <c r="AP127" s="1018" t="s">
        <v>464</v>
      </c>
      <c r="AQ127" s="1019"/>
      <c r="AR127" s="1019"/>
      <c r="AS127" s="1019"/>
      <c r="AT127" s="1020"/>
      <c r="AU127" s="283"/>
      <c r="AV127" s="283"/>
      <c r="AW127" s="283"/>
      <c r="AX127" s="1088" t="s">
        <v>488</v>
      </c>
      <c r="AY127" s="1089"/>
      <c r="AZ127" s="1089"/>
      <c r="BA127" s="1089"/>
      <c r="BB127" s="1089"/>
      <c r="BC127" s="1089"/>
      <c r="BD127" s="1089"/>
      <c r="BE127" s="1090"/>
      <c r="BF127" s="1091" t="s">
        <v>489</v>
      </c>
      <c r="BG127" s="1089"/>
      <c r="BH127" s="1089"/>
      <c r="BI127" s="1089"/>
      <c r="BJ127" s="1089"/>
      <c r="BK127" s="1089"/>
      <c r="BL127" s="1090"/>
      <c r="BM127" s="1091" t="s">
        <v>490</v>
      </c>
      <c r="BN127" s="1089"/>
      <c r="BO127" s="1089"/>
      <c r="BP127" s="1089"/>
      <c r="BQ127" s="1089"/>
      <c r="BR127" s="1089"/>
      <c r="BS127" s="1090"/>
      <c r="BT127" s="1091" t="s">
        <v>491</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492</v>
      </c>
      <c r="CQ127" s="1006"/>
      <c r="CR127" s="1006"/>
      <c r="CS127" s="1006"/>
      <c r="CT127" s="1006"/>
      <c r="CU127" s="1006"/>
      <c r="CV127" s="1006"/>
      <c r="CW127" s="1006"/>
      <c r="CX127" s="1006"/>
      <c r="CY127" s="1006"/>
      <c r="CZ127" s="1006"/>
      <c r="DA127" s="1006"/>
      <c r="DB127" s="1006"/>
      <c r="DC127" s="1006"/>
      <c r="DD127" s="1006"/>
      <c r="DE127" s="1006"/>
      <c r="DF127" s="1007"/>
      <c r="DG127" s="975" t="s">
        <v>413</v>
      </c>
      <c r="DH127" s="976"/>
      <c r="DI127" s="976"/>
      <c r="DJ127" s="976"/>
      <c r="DK127" s="976"/>
      <c r="DL127" s="976" t="s">
        <v>464</v>
      </c>
      <c r="DM127" s="976"/>
      <c r="DN127" s="976"/>
      <c r="DO127" s="976"/>
      <c r="DP127" s="976"/>
      <c r="DQ127" s="976" t="s">
        <v>464</v>
      </c>
      <c r="DR127" s="976"/>
      <c r="DS127" s="976"/>
      <c r="DT127" s="976"/>
      <c r="DU127" s="976"/>
      <c r="DV127" s="977" t="s">
        <v>413</v>
      </c>
      <c r="DW127" s="977"/>
      <c r="DX127" s="977"/>
      <c r="DY127" s="977"/>
      <c r="DZ127" s="978"/>
    </row>
    <row r="128" spans="1:130" s="247" customFormat="1" ht="26.25" customHeight="1" thickBot="1">
      <c r="A128" s="1099" t="s">
        <v>493</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494</v>
      </c>
      <c r="X128" s="1101"/>
      <c r="Y128" s="1101"/>
      <c r="Z128" s="1102"/>
      <c r="AA128" s="1103">
        <v>26250</v>
      </c>
      <c r="AB128" s="1104"/>
      <c r="AC128" s="1104"/>
      <c r="AD128" s="1104"/>
      <c r="AE128" s="1105"/>
      <c r="AF128" s="1106">
        <v>29051</v>
      </c>
      <c r="AG128" s="1104"/>
      <c r="AH128" s="1104"/>
      <c r="AI128" s="1104"/>
      <c r="AJ128" s="1105"/>
      <c r="AK128" s="1106">
        <v>21486</v>
      </c>
      <c r="AL128" s="1104"/>
      <c r="AM128" s="1104"/>
      <c r="AN128" s="1104"/>
      <c r="AO128" s="1105"/>
      <c r="AP128" s="1107"/>
      <c r="AQ128" s="1108"/>
      <c r="AR128" s="1108"/>
      <c r="AS128" s="1108"/>
      <c r="AT128" s="1109"/>
      <c r="AU128" s="283"/>
      <c r="AV128" s="283"/>
      <c r="AW128" s="283"/>
      <c r="AX128" s="944" t="s">
        <v>495</v>
      </c>
      <c r="AY128" s="945"/>
      <c r="AZ128" s="945"/>
      <c r="BA128" s="945"/>
      <c r="BB128" s="945"/>
      <c r="BC128" s="945"/>
      <c r="BD128" s="945"/>
      <c r="BE128" s="946"/>
      <c r="BF128" s="1110" t="s">
        <v>462</v>
      </c>
      <c r="BG128" s="1111"/>
      <c r="BH128" s="1111"/>
      <c r="BI128" s="1111"/>
      <c r="BJ128" s="1111"/>
      <c r="BK128" s="1111"/>
      <c r="BL128" s="1112"/>
      <c r="BM128" s="1110">
        <v>13.69</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496</v>
      </c>
      <c r="CQ128" s="1093"/>
      <c r="CR128" s="1093"/>
      <c r="CS128" s="1093"/>
      <c r="CT128" s="1093"/>
      <c r="CU128" s="1093"/>
      <c r="CV128" s="1093"/>
      <c r="CW128" s="1093"/>
      <c r="CX128" s="1093"/>
      <c r="CY128" s="1093"/>
      <c r="CZ128" s="1093"/>
      <c r="DA128" s="1093"/>
      <c r="DB128" s="1093"/>
      <c r="DC128" s="1093"/>
      <c r="DD128" s="1093"/>
      <c r="DE128" s="1093"/>
      <c r="DF128" s="1094"/>
      <c r="DG128" s="1095" t="s">
        <v>464</v>
      </c>
      <c r="DH128" s="1096"/>
      <c r="DI128" s="1096"/>
      <c r="DJ128" s="1096"/>
      <c r="DK128" s="1096"/>
      <c r="DL128" s="1096" t="s">
        <v>463</v>
      </c>
      <c r="DM128" s="1096"/>
      <c r="DN128" s="1096"/>
      <c r="DO128" s="1096"/>
      <c r="DP128" s="1096"/>
      <c r="DQ128" s="1096" t="s">
        <v>462</v>
      </c>
      <c r="DR128" s="1096"/>
      <c r="DS128" s="1096"/>
      <c r="DT128" s="1096"/>
      <c r="DU128" s="1096"/>
      <c r="DV128" s="1097" t="s">
        <v>441</v>
      </c>
      <c r="DW128" s="1097"/>
      <c r="DX128" s="1097"/>
      <c r="DY128" s="1097"/>
      <c r="DZ128" s="1098"/>
    </row>
    <row r="129" spans="1:131" s="247" customFormat="1" ht="26.25" customHeight="1">
      <c r="A129" s="986" t="s">
        <v>105</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497</v>
      </c>
      <c r="X129" s="1130"/>
      <c r="Y129" s="1130"/>
      <c r="Z129" s="1131"/>
      <c r="AA129" s="1014">
        <v>8397432</v>
      </c>
      <c r="AB129" s="1015"/>
      <c r="AC129" s="1015"/>
      <c r="AD129" s="1015"/>
      <c r="AE129" s="1016"/>
      <c r="AF129" s="1017">
        <v>8345084</v>
      </c>
      <c r="AG129" s="1015"/>
      <c r="AH129" s="1015"/>
      <c r="AI129" s="1015"/>
      <c r="AJ129" s="1016"/>
      <c r="AK129" s="1017">
        <v>8255965</v>
      </c>
      <c r="AL129" s="1015"/>
      <c r="AM129" s="1015"/>
      <c r="AN129" s="1015"/>
      <c r="AO129" s="1016"/>
      <c r="AP129" s="1132"/>
      <c r="AQ129" s="1133"/>
      <c r="AR129" s="1133"/>
      <c r="AS129" s="1133"/>
      <c r="AT129" s="1134"/>
      <c r="AU129" s="285"/>
      <c r="AV129" s="285"/>
      <c r="AW129" s="285"/>
      <c r="AX129" s="1123" t="s">
        <v>498</v>
      </c>
      <c r="AY129" s="1006"/>
      <c r="AZ129" s="1006"/>
      <c r="BA129" s="1006"/>
      <c r="BB129" s="1006"/>
      <c r="BC129" s="1006"/>
      <c r="BD129" s="1006"/>
      <c r="BE129" s="1007"/>
      <c r="BF129" s="1124" t="s">
        <v>462</v>
      </c>
      <c r="BG129" s="1125"/>
      <c r="BH129" s="1125"/>
      <c r="BI129" s="1125"/>
      <c r="BJ129" s="1125"/>
      <c r="BK129" s="1125"/>
      <c r="BL129" s="1126"/>
      <c r="BM129" s="1124">
        <v>18.690000000000001</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499</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500</v>
      </c>
      <c r="X130" s="1130"/>
      <c r="Y130" s="1130"/>
      <c r="Z130" s="1131"/>
      <c r="AA130" s="1014">
        <v>2140830</v>
      </c>
      <c r="AB130" s="1015"/>
      <c r="AC130" s="1015"/>
      <c r="AD130" s="1015"/>
      <c r="AE130" s="1016"/>
      <c r="AF130" s="1017">
        <v>2203042</v>
      </c>
      <c r="AG130" s="1015"/>
      <c r="AH130" s="1015"/>
      <c r="AI130" s="1015"/>
      <c r="AJ130" s="1016"/>
      <c r="AK130" s="1017">
        <v>2154464</v>
      </c>
      <c r="AL130" s="1015"/>
      <c r="AM130" s="1015"/>
      <c r="AN130" s="1015"/>
      <c r="AO130" s="1016"/>
      <c r="AP130" s="1132"/>
      <c r="AQ130" s="1133"/>
      <c r="AR130" s="1133"/>
      <c r="AS130" s="1133"/>
      <c r="AT130" s="1134"/>
      <c r="AU130" s="285"/>
      <c r="AV130" s="285"/>
      <c r="AW130" s="285"/>
      <c r="AX130" s="1123" t="s">
        <v>501</v>
      </c>
      <c r="AY130" s="1006"/>
      <c r="AZ130" s="1006"/>
      <c r="BA130" s="1006"/>
      <c r="BB130" s="1006"/>
      <c r="BC130" s="1006"/>
      <c r="BD130" s="1006"/>
      <c r="BE130" s="1007"/>
      <c r="BF130" s="1160">
        <v>9.6</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502</v>
      </c>
      <c r="X131" s="1168"/>
      <c r="Y131" s="1168"/>
      <c r="Z131" s="1169"/>
      <c r="AA131" s="1061">
        <v>6256602</v>
      </c>
      <c r="AB131" s="1040"/>
      <c r="AC131" s="1040"/>
      <c r="AD131" s="1040"/>
      <c r="AE131" s="1041"/>
      <c r="AF131" s="1039">
        <v>6142042</v>
      </c>
      <c r="AG131" s="1040"/>
      <c r="AH131" s="1040"/>
      <c r="AI131" s="1040"/>
      <c r="AJ131" s="1041"/>
      <c r="AK131" s="1039">
        <v>6101501</v>
      </c>
      <c r="AL131" s="1040"/>
      <c r="AM131" s="1040"/>
      <c r="AN131" s="1040"/>
      <c r="AO131" s="1041"/>
      <c r="AP131" s="1170"/>
      <c r="AQ131" s="1171"/>
      <c r="AR131" s="1171"/>
      <c r="AS131" s="1171"/>
      <c r="AT131" s="1172"/>
      <c r="AU131" s="285"/>
      <c r="AV131" s="285"/>
      <c r="AW131" s="285"/>
      <c r="AX131" s="1142" t="s">
        <v>503</v>
      </c>
      <c r="AY131" s="1093"/>
      <c r="AZ131" s="1093"/>
      <c r="BA131" s="1093"/>
      <c r="BB131" s="1093"/>
      <c r="BC131" s="1093"/>
      <c r="BD131" s="1093"/>
      <c r="BE131" s="1094"/>
      <c r="BF131" s="1143">
        <v>65.599999999999994</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504</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505</v>
      </c>
      <c r="W132" s="1153"/>
      <c r="X132" s="1153"/>
      <c r="Y132" s="1153"/>
      <c r="Z132" s="1154"/>
      <c r="AA132" s="1155">
        <v>9.3966980800000002</v>
      </c>
      <c r="AB132" s="1156"/>
      <c r="AC132" s="1156"/>
      <c r="AD132" s="1156"/>
      <c r="AE132" s="1157"/>
      <c r="AF132" s="1158">
        <v>10.451621790000001</v>
      </c>
      <c r="AG132" s="1156"/>
      <c r="AH132" s="1156"/>
      <c r="AI132" s="1156"/>
      <c r="AJ132" s="1157"/>
      <c r="AK132" s="1158">
        <v>9.0105533050000002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506</v>
      </c>
      <c r="W133" s="1136"/>
      <c r="X133" s="1136"/>
      <c r="Y133" s="1136"/>
      <c r="Z133" s="1137"/>
      <c r="AA133" s="1138">
        <v>9.1999999999999993</v>
      </c>
      <c r="AB133" s="1139"/>
      <c r="AC133" s="1139"/>
      <c r="AD133" s="1139"/>
      <c r="AE133" s="1140"/>
      <c r="AF133" s="1138">
        <v>9.5</v>
      </c>
      <c r="AG133" s="1139"/>
      <c r="AH133" s="1139"/>
      <c r="AI133" s="1139"/>
      <c r="AJ133" s="1140"/>
      <c r="AK133" s="1138">
        <v>9.6</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xSJMaKCZtKRS9/AUcNnT4kXhKmm0YydvuMOyWtCWe1te6rnIOE7glqmT+NtEHrLToaE/FOxwlQXZ10OMUtN86Q==" saltValue="wOKdTTCyaq63h88mNDm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507</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QmVtRPKahICWyVUocWX74hZKAIlF/5AckdYCG0mFUekRBi9nMib3eJlpaDy8yVcvFjKXesxCqjDjU3Sw3trSiA==" saltValue="uEhQ3qyMJ/JPHoCn3Xpr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0rh5TBepfOjbPTfEDzyKpaOdz2FMQBJWuQ92OE/GUwY2ITKrPHwdbpWoa6Luy/N4VqQRD3KavwMYgBc07PZeSw==" saltValue="PE4ge68t7tXTZEoDHGLn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510</v>
      </c>
      <c r="AP7" s="304"/>
      <c r="AQ7" s="305" t="s">
        <v>511</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512</v>
      </c>
      <c r="AQ8" s="311" t="s">
        <v>513</v>
      </c>
      <c r="AR8" s="312" t="s">
        <v>514</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515</v>
      </c>
      <c r="AL9" s="1179"/>
      <c r="AM9" s="1179"/>
      <c r="AN9" s="1180"/>
      <c r="AO9" s="313">
        <v>1872750</v>
      </c>
      <c r="AP9" s="313">
        <v>107983</v>
      </c>
      <c r="AQ9" s="314">
        <v>82973</v>
      </c>
      <c r="AR9" s="315">
        <v>30.1</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516</v>
      </c>
      <c r="AL10" s="1179"/>
      <c r="AM10" s="1179"/>
      <c r="AN10" s="1180"/>
      <c r="AO10" s="316">
        <v>346983</v>
      </c>
      <c r="AP10" s="316">
        <v>20007</v>
      </c>
      <c r="AQ10" s="317">
        <v>9241</v>
      </c>
      <c r="AR10" s="318">
        <v>116.5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517</v>
      </c>
      <c r="AL11" s="1179"/>
      <c r="AM11" s="1179"/>
      <c r="AN11" s="1180"/>
      <c r="AO11" s="316">
        <v>350947</v>
      </c>
      <c r="AP11" s="316">
        <v>20236</v>
      </c>
      <c r="AQ11" s="317">
        <v>11673</v>
      </c>
      <c r="AR11" s="318">
        <v>73.400000000000006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518</v>
      </c>
      <c r="AL12" s="1179"/>
      <c r="AM12" s="1179"/>
      <c r="AN12" s="1180"/>
      <c r="AO12" s="316">
        <v>65581</v>
      </c>
      <c r="AP12" s="316">
        <v>3781</v>
      </c>
      <c r="AQ12" s="317">
        <v>931</v>
      </c>
      <c r="AR12" s="318">
        <v>306.10000000000002</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519</v>
      </c>
      <c r="AL13" s="1179"/>
      <c r="AM13" s="1179"/>
      <c r="AN13" s="1180"/>
      <c r="AO13" s="316" t="s">
        <v>520</v>
      </c>
      <c r="AP13" s="316" t="s">
        <v>520</v>
      </c>
      <c r="AQ13" s="317" t="s">
        <v>520</v>
      </c>
      <c r="AR13" s="318" t="s">
        <v>520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521</v>
      </c>
      <c r="AL14" s="1179"/>
      <c r="AM14" s="1179"/>
      <c r="AN14" s="1180"/>
      <c r="AO14" s="316">
        <v>30820</v>
      </c>
      <c r="AP14" s="316">
        <v>1777</v>
      </c>
      <c r="AQ14" s="317">
        <v>3875</v>
      </c>
      <c r="AR14" s="318">
        <v>-54.1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522</v>
      </c>
      <c r="AL15" s="1179"/>
      <c r="AM15" s="1179"/>
      <c r="AN15" s="1180"/>
      <c r="AO15" s="316">
        <v>45248</v>
      </c>
      <c r="AP15" s="316">
        <v>2609</v>
      </c>
      <c r="AQ15" s="317">
        <v>1738</v>
      </c>
      <c r="AR15" s="318">
        <v>50.1</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523</v>
      </c>
      <c r="AL16" s="1182"/>
      <c r="AM16" s="1182"/>
      <c r="AN16" s="1183"/>
      <c r="AO16" s="316">
        <v>-208227</v>
      </c>
      <c r="AP16" s="316">
        <v>-12006</v>
      </c>
      <c r="AQ16" s="317">
        <v>-7403</v>
      </c>
      <c r="AR16" s="318">
        <v>62.2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2504102</v>
      </c>
      <c r="AP17" s="316">
        <v>144387</v>
      </c>
      <c r="AQ17" s="317">
        <v>103027</v>
      </c>
      <c r="AR17" s="318">
        <v>40.1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528</v>
      </c>
      <c r="AL21" s="1174"/>
      <c r="AM21" s="1174"/>
      <c r="AN21" s="1175"/>
      <c r="AO21" s="328">
        <v>10.15</v>
      </c>
      <c r="AP21" s="329">
        <v>9.67</v>
      </c>
      <c r="AQ21" s="330">
        <v>0.48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529</v>
      </c>
      <c r="AL22" s="1174"/>
      <c r="AM22" s="1174"/>
      <c r="AN22" s="1175"/>
      <c r="AO22" s="333">
        <v>94.3</v>
      </c>
      <c r="AP22" s="334">
        <v>96.6</v>
      </c>
      <c r="AQ22" s="335">
        <v>-2.2999999999999998</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510</v>
      </c>
      <c r="AP30" s="304"/>
      <c r="AQ30" s="305" t="s">
        <v>511</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512</v>
      </c>
      <c r="AQ31" s="311" t="s">
        <v>513</v>
      </c>
      <c r="AR31" s="312" t="s">
        <v>514</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533</v>
      </c>
      <c r="AL32" s="1190"/>
      <c r="AM32" s="1190"/>
      <c r="AN32" s="1191"/>
      <c r="AO32" s="343">
        <v>1934330</v>
      </c>
      <c r="AP32" s="343">
        <v>111534</v>
      </c>
      <c r="AQ32" s="344">
        <v>54693</v>
      </c>
      <c r="AR32" s="345">
        <v>103.9</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534</v>
      </c>
      <c r="AL33" s="1190"/>
      <c r="AM33" s="1190"/>
      <c r="AN33" s="1191"/>
      <c r="AO33" s="343" t="s">
        <v>520</v>
      </c>
      <c r="AP33" s="343" t="s">
        <v>520</v>
      </c>
      <c r="AQ33" s="344" t="s">
        <v>520</v>
      </c>
      <c r="AR33" s="345" t="s">
        <v>520</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535</v>
      </c>
      <c r="AL34" s="1190"/>
      <c r="AM34" s="1190"/>
      <c r="AN34" s="1191"/>
      <c r="AO34" s="343">
        <v>23333</v>
      </c>
      <c r="AP34" s="343">
        <v>1345</v>
      </c>
      <c r="AQ34" s="344">
        <v>70</v>
      </c>
      <c r="AR34" s="345">
        <v>1821.4</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536</v>
      </c>
      <c r="AL35" s="1190"/>
      <c r="AM35" s="1190"/>
      <c r="AN35" s="1191"/>
      <c r="AO35" s="343">
        <v>740552</v>
      </c>
      <c r="AP35" s="343">
        <v>42700</v>
      </c>
      <c r="AQ35" s="344">
        <v>20300</v>
      </c>
      <c r="AR35" s="345">
        <v>110.3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537</v>
      </c>
      <c r="AL36" s="1190"/>
      <c r="AM36" s="1190"/>
      <c r="AN36" s="1191"/>
      <c r="AO36" s="343">
        <v>26802</v>
      </c>
      <c r="AP36" s="343">
        <v>1545</v>
      </c>
      <c r="AQ36" s="344">
        <v>3708</v>
      </c>
      <c r="AR36" s="345">
        <v>-58.3</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538</v>
      </c>
      <c r="AL37" s="1190"/>
      <c r="AM37" s="1190"/>
      <c r="AN37" s="1191"/>
      <c r="AO37" s="343">
        <v>712</v>
      </c>
      <c r="AP37" s="343">
        <v>41</v>
      </c>
      <c r="AQ37" s="344">
        <v>3144</v>
      </c>
      <c r="AR37" s="345">
        <v>-98.7</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539</v>
      </c>
      <c r="AL38" s="1193"/>
      <c r="AM38" s="1193"/>
      <c r="AN38" s="1194"/>
      <c r="AO38" s="346" t="s">
        <v>520</v>
      </c>
      <c r="AP38" s="346" t="s">
        <v>520</v>
      </c>
      <c r="AQ38" s="347">
        <v>5</v>
      </c>
      <c r="AR38" s="335" t="s">
        <v>520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540</v>
      </c>
      <c r="AL39" s="1193"/>
      <c r="AM39" s="1193"/>
      <c r="AN39" s="1194"/>
      <c r="AO39" s="343">
        <v>-21486</v>
      </c>
      <c r="AP39" s="343">
        <v>-1239</v>
      </c>
      <c r="AQ39" s="344">
        <v>-4732</v>
      </c>
      <c r="AR39" s="345">
        <v>-73.8</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541</v>
      </c>
      <c r="AL40" s="1190"/>
      <c r="AM40" s="1190"/>
      <c r="AN40" s="1191"/>
      <c r="AO40" s="343">
        <v>-2154464</v>
      </c>
      <c r="AP40" s="343">
        <v>-124227</v>
      </c>
      <c r="AQ40" s="344">
        <v>-54327</v>
      </c>
      <c r="AR40" s="345">
        <v>128.69999999999999</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295</v>
      </c>
      <c r="AL41" s="1196"/>
      <c r="AM41" s="1196"/>
      <c r="AN41" s="1197"/>
      <c r="AO41" s="343">
        <v>549779</v>
      </c>
      <c r="AP41" s="343">
        <v>31700</v>
      </c>
      <c r="AQ41" s="344">
        <v>22860</v>
      </c>
      <c r="AR41" s="345">
        <v>38.700000000000003</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510</v>
      </c>
      <c r="AN49" s="1186" t="s">
        <v>545</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546</v>
      </c>
      <c r="AO50" s="360" t="s">
        <v>547</v>
      </c>
      <c r="AP50" s="361" t="s">
        <v>548</v>
      </c>
      <c r="AQ50" s="362" t="s">
        <v>549</v>
      </c>
      <c r="AR50" s="363" t="s">
        <v>550</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1686079</v>
      </c>
      <c r="AN51" s="365">
        <v>88295</v>
      </c>
      <c r="AO51" s="366">
        <v>-36.700000000000003</v>
      </c>
      <c r="AP51" s="367">
        <v>77577</v>
      </c>
      <c r="AQ51" s="368">
        <v>-9</v>
      </c>
      <c r="AR51" s="369">
        <v>-27.7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1335948</v>
      </c>
      <c r="AN52" s="373">
        <v>69960</v>
      </c>
      <c r="AO52" s="374">
        <v>-7.7</v>
      </c>
      <c r="AP52" s="375">
        <v>40870</v>
      </c>
      <c r="AQ52" s="376">
        <v>5.2</v>
      </c>
      <c r="AR52" s="377">
        <v>-12.9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2187763</v>
      </c>
      <c r="AN53" s="365">
        <v>117407</v>
      </c>
      <c r="AO53" s="366">
        <v>33</v>
      </c>
      <c r="AP53" s="367">
        <v>115123</v>
      </c>
      <c r="AQ53" s="368">
        <v>48.4</v>
      </c>
      <c r="AR53" s="369">
        <v>-15.4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1536631</v>
      </c>
      <c r="AN54" s="373">
        <v>82464</v>
      </c>
      <c r="AO54" s="374">
        <v>17.899999999999999</v>
      </c>
      <c r="AP54" s="375">
        <v>46026</v>
      </c>
      <c r="AQ54" s="376">
        <v>12.6</v>
      </c>
      <c r="AR54" s="377">
        <v>5.3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2327669</v>
      </c>
      <c r="AN55" s="365">
        <v>128063</v>
      </c>
      <c r="AO55" s="366">
        <v>9.1</v>
      </c>
      <c r="AP55" s="367">
        <v>98899</v>
      </c>
      <c r="AQ55" s="368">
        <v>-14.1</v>
      </c>
      <c r="AR55" s="369">
        <v>23.2</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1741960</v>
      </c>
      <c r="AN56" s="373">
        <v>95838</v>
      </c>
      <c r="AO56" s="374">
        <v>16.2</v>
      </c>
      <c r="AP56" s="375">
        <v>43734</v>
      </c>
      <c r="AQ56" s="376">
        <v>-5</v>
      </c>
      <c r="AR56" s="377">
        <v>21.2</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2160702</v>
      </c>
      <c r="AN57" s="365">
        <v>121082</v>
      </c>
      <c r="AO57" s="366">
        <v>-5.5</v>
      </c>
      <c r="AP57" s="367">
        <v>96462</v>
      </c>
      <c r="AQ57" s="368">
        <v>-2.5</v>
      </c>
      <c r="AR57" s="369">
        <v>-3</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1637172</v>
      </c>
      <c r="AN58" s="373">
        <v>91744</v>
      </c>
      <c r="AO58" s="374">
        <v>-4.3</v>
      </c>
      <c r="AP58" s="375">
        <v>39886</v>
      </c>
      <c r="AQ58" s="376">
        <v>-8.8000000000000007</v>
      </c>
      <c r="AR58" s="377">
        <v>4.5</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1898778</v>
      </c>
      <c r="AN59" s="365">
        <v>109484</v>
      </c>
      <c r="AO59" s="366">
        <v>-9.6</v>
      </c>
      <c r="AP59" s="367">
        <v>83103</v>
      </c>
      <c r="AQ59" s="368">
        <v>-13.8</v>
      </c>
      <c r="AR59" s="369">
        <v>4.2</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1393033</v>
      </c>
      <c r="AN60" s="373">
        <v>80322</v>
      </c>
      <c r="AO60" s="374">
        <v>-12.4</v>
      </c>
      <c r="AP60" s="375">
        <v>41378</v>
      </c>
      <c r="AQ60" s="376">
        <v>3.7</v>
      </c>
      <c r="AR60" s="377">
        <v>-16.100000000000001</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2052198</v>
      </c>
      <c r="AN61" s="380">
        <v>112866</v>
      </c>
      <c r="AO61" s="381">
        <v>-1.9</v>
      </c>
      <c r="AP61" s="382">
        <v>94233</v>
      </c>
      <c r="AQ61" s="383">
        <v>1.8</v>
      </c>
      <c r="AR61" s="369">
        <v>-3.7</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1528949</v>
      </c>
      <c r="AN62" s="373">
        <v>84066</v>
      </c>
      <c r="AO62" s="374">
        <v>1.9</v>
      </c>
      <c r="AP62" s="375">
        <v>42379</v>
      </c>
      <c r="AQ62" s="376">
        <v>1.5</v>
      </c>
      <c r="AR62" s="377">
        <v>0.4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lx7igz6bNo6fvNbvtwGkDpZnA4/Qma2Sb8K/HN2lYlguevlSUxECblZP6OBoPJ0JfHH3xF2UPIzebY1+EByqWw==" saltValue="yIQij1PTDTB6k9qTBJ2Z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110" zoomScaleNormal="11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559</v>
      </c>
    </row>
    <row r="120" spans="125:125" ht="13.5" hidden="1" customHeight="1"/>
    <row r="121" spans="125:125" ht="13.5" hidden="1" customHeight="1">
      <c r="DU121" s="291"/>
    </row>
  </sheetData>
  <sheetProtection algorithmName="SHA-512" hashValue="nfOhxNHpX45sV2kGl8xzmCICJXb9gAgo3zBmGZKF7ePzc1OD2yNjo7IpEizKlnYGUhE6KhPlXeOcVeB0pBaruA==" saltValue="5wwmv1ialV0XYxUrk3AC6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560</v>
      </c>
    </row>
  </sheetData>
  <sheetProtection algorithmName="SHA-512" hashValue="4Vmr7jwkIe7lZ2E7whSSosgWMfxtAN491vbFBpaPhKi6m7b332cs1wCy61pDc5qHUtIx1KGbIXfCQrC/qvK2GA==" saltValue="hibfYYCU0a1uAlb29Auv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198" t="s">
        <v>3</v>
      </c>
      <c r="D47" s="1198"/>
      <c r="E47" s="1199"/>
      <c r="F47" s="11">
        <v>35.26</v>
      </c>
      <c r="G47" s="12">
        <v>37.92</v>
      </c>
      <c r="H47" s="12">
        <v>40.1</v>
      </c>
      <c r="I47" s="12">
        <v>44.07</v>
      </c>
      <c r="J47" s="13">
        <v>46.01</v>
      </c>
    </row>
    <row r="48" spans="2:10" ht="57.75" customHeight="1">
      <c r="B48" s="14"/>
      <c r="C48" s="1200" t="s">
        <v>4</v>
      </c>
      <c r="D48" s="1200"/>
      <c r="E48" s="1201"/>
      <c r="F48" s="15">
        <v>4.0999999999999996</v>
      </c>
      <c r="G48" s="16">
        <v>4.16</v>
      </c>
      <c r="H48" s="16">
        <v>3.69</v>
      </c>
      <c r="I48" s="16">
        <v>4.91</v>
      </c>
      <c r="J48" s="17">
        <v>4.25</v>
      </c>
    </row>
    <row r="49" spans="2:10" ht="57.75" customHeight="1" thickBot="1">
      <c r="B49" s="18"/>
      <c r="C49" s="1202" t="s">
        <v>5</v>
      </c>
      <c r="D49" s="1202"/>
      <c r="E49" s="1203"/>
      <c r="F49" s="19">
        <v>4.95</v>
      </c>
      <c r="G49" s="20">
        <v>4.55</v>
      </c>
      <c r="H49" s="20" t="s">
        <v>566</v>
      </c>
      <c r="I49" s="20">
        <v>8.42</v>
      </c>
      <c r="J49" s="21" t="s">
        <v>567</v>
      </c>
    </row>
    <row r="50" spans="2:10" ht="13.5" customHeight="1"/>
  </sheetData>
  <sheetProtection algorithmName="SHA-512" hashValue="8gl6agFaWPQl0/Xqq1NAUuI0N5+D9U+bVujI9sGpuKypEA2188BdzpYWgQJi54gtZWMlzMhQFW4QQG8d/i74mg==" saltValue="BkWngsBKhDilEqIQxBky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2021-03-02T07:19:16Z</cp:lastPrinted>
  <dcterms:created xsi:type="dcterms:W3CDTF">2021-02-05T03:32:51Z</dcterms:created>
  <dcterms:modified xsi:type="dcterms:W3CDTF">2021-10-06T02:02:15Z</dcterms:modified>
  <cp:category/>
</cp:coreProperties>
</file>