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wX937RLoFwtGSOyBQu940b4A+e5WujXHCImVk6qGOmxLZYRq3vMdvfCHD9r5ZJc7gveu/6aJJ3xbwlEd0l0udg==" workbookSaltValue="rIpntDxRCryLkmceRBkrnQ==" workbookSpinCount="100000" lockStructure="1"/>
  <bookViews>
    <workbookView xWindow="0" yWindow="0" windowWidth="15360" windowHeight="7635"/>
  </bookViews>
  <sheets>
    <sheet name="法適用_下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AH6" i="5"/>
  <c r="AG6" i="5"/>
  <c r="AF6" i="5"/>
  <c r="AE6" i="5"/>
  <c r="AD6" i="5"/>
  <c r="AC6" i="5"/>
  <c r="AB6" i="5"/>
  <c r="AA6" i="5"/>
  <c r="Z6" i="5"/>
  <c r="Y6" i="5"/>
  <c r="X6" i="5"/>
  <c r="BB10" i="4" s="1"/>
  <c r="W6" i="5"/>
  <c r="V6" i="5"/>
  <c r="AL10" i="4" s="1"/>
  <c r="U6" i="5"/>
  <c r="BB8" i="4" s="1"/>
  <c r="T6" i="5"/>
  <c r="S6" i="5"/>
  <c r="R6" i="5"/>
  <c r="AD10" i="4" s="1"/>
  <c r="Q6" i="5"/>
  <c r="W10" i="4" s="1"/>
  <c r="P6" i="5"/>
  <c r="P10" i="4" s="1"/>
  <c r="O6" i="5"/>
  <c r="I10" i="4" s="1"/>
  <c r="N6" i="5"/>
  <c r="B10" i="4" s="1"/>
  <c r="M6" i="5"/>
  <c r="AD8" i="4" s="1"/>
  <c r="L6" i="5"/>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E86" i="4"/>
  <c r="AT10" i="4"/>
  <c r="AT8" i="4"/>
  <c r="AL8" i="4"/>
  <c r="W8" i="4"/>
  <c r="P8" i="4"/>
  <c r="B6" i="4"/>
  <c r="C10" i="5" l="1"/>
  <c r="D10" i="5"/>
  <c r="E10" i="5"/>
  <c r="B10" i="5"/>
</calcChain>
</file>

<file path=xl/sharedStrings.xml><?xml version="1.0" encoding="utf-8"?>
<sst xmlns="http://schemas.openxmlformats.org/spreadsheetml/2006/main" count="235" uniqueCount="122">
  <si>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</si>
  <si>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</si>
  <si>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</si>
  <si>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</si>
  <si>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</si>
  <si>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</si>
  <si>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</si>
  <si>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</si>
  <si>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</si>
  <si>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</si>
  <si>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</si>
  <si>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</si>
  <si>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</si>
  <si>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</si>
  <si>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</si>
  <si>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</si>
  <si>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</si>
  <si>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</si>
  <si>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</si>
  <si>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</si>
  <si>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</si>
  <si>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</si>
  <si>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</si>
  <si>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</si>
  <si>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</si>
  <si>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</si>
  <si>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</si>
  <si>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</si>
  <si>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</si>
  <si>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</si>
  <si>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</si>
  <si>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</si>
  <si>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</si>
  <si>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</si>
  <si>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</si>
  <si>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</si>
  <si>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</si>
  <si>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</si>
  <si>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</si>
  <si>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</si>
  <si>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</si>
  <si>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</si>
  <si>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</si>
  <si>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</si>
  <si>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</si>
  <si>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</si>
  <si>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</si>
  <si>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</si>
  <si>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</si>
  <si>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</si>
  <si>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</si>
  <si>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</si>
  <si>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</si>
  <si>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</si>
  <si>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</si>
  <si>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</si>
  <si>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</si>
  <si>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</si>
  <si>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</si>
  <si>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</si>
  <si>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</si>
  <si>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</si>
  <si>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</si>
  <si>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</si>
  <si>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</si>
  <si>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</si>
  <si>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</si>
  <si>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</si>
  <si>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</si>
  <si>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</si>
  <si>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</si>
  <si>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</si>
  <si>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</si>
  <si>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</si>
  <si>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</si>
  <si>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</si>
  <si>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</si>
  <si>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</si>
  <si>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</si>
  <si>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</si>
  <si>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</si>
  <si>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</si>
  <si>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</si>
  <si>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</si>
  <si>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</si>
  <si>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</si>
  <si>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</si>
  <si>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</si>
  <si>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</si>
  <si>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</si>
  <si>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</si>
  <si>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</si>
  <si>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</si>
  <si>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</si>
  <si>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</si>
  <si>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</si>
  <si>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</si>
  <si>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</si>
  <si>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</si>
  <si>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</si>
  <si>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</si>
  <si>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</si>
  <si>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</si>
  <si>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</si>
  <si>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</si>
  <si>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</si>
  <si>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</si>
  <si>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兵庫県　香美町</t>
  </si>
  <si>
    <t>法適用</t>
  </si>
  <si>
    <t>下水道事業</t>
  </si>
  <si>
    <t>小規模集合排水処理</t>
  </si>
  <si>
    <t>I3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</si>
  <si>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</si>
  <si>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</si>
  <si>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</si>
  <si>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</si>
  <si>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</si>
  <si>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</si>
  <si>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</si>
  <si>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経常収支比率は97.12％となり、100％未満（単年度収支が赤字）となっているが、前年度からは1.8ﾎﾟｲﾝﾄ増加している。平成29年度以降は比率の分母を構成する経常費用のうち減価償却費が減少する傾向にあることから、今後は増加することが見込まれる。
　累積欠損金比率は、平成24年度以前（地方公営企業法適用前）に発行した下水道事業資本費平準化債等の影響から6335.06％となり、類似団体平均、全国平均を大幅に上回っている。比率の分子である累積欠損金に影響する純損益は、平成29年度以降は減価償却費が減少する傾向にあることから、比率の増減は横ばいになることが見込まれる。
　流動比率は21.01％となり、100％を大きく下回っている（平成29年度末から1年以内の支払いに対応する資金が同年度末で不足）が、比率の分母となる流動負債のうち企業債償還金（翌年度償還分）に係る財源は、下水道使用料の他に1年以内に収入する一般会計繰入金等を予定していることから、大きな影響はないと考えている。
　企業債残高対事業規模比率は、一般会計等が負担することが見込まれる企業債残高の割合が減少した影響から6,189.76％となり、前年度からは128.28ﾎﾟｲﾝﾄ減少している。
　経費回収率は15.27％となり、100％未満（費用が使用料収入以外（繰入金等）で賄われている）となっていて、類似団体平均、全国平均を下回っている。また、汚水処理原価は1,681.93円となり、類似団体平均、全国平均を大きく上回っている（有収水量1㎥当たりの処理費が高い）が、水洗化率は平成29年度末で84.21％と高い比率であり、類似団体平均、全国平均ともに近似しており、使用料収入の増加が見込まれないことから、事業運営に必要となる収入（一般会計繰入金等）の確保について、検討を進める必要があると考えている。
</t>
    <rPh sb="523" eb="525">
      <t>ゲンショウ</t>
    </rPh>
    <phoneticPr fontId="4"/>
  </si>
  <si>
    <t>　小規模集合排水処理事業（2処理区）は、供用開始（最初：平成16年3月、最終：平成17年1月）から14年が経過したところであり、有形固定資産減価償却率は21.17％で100％を大きく下回っている（保有資産の法定耐用年数に到達していない）ことから、現段階では、機械設備等の定期的な点検整備を行うことで、大規模な更新事業等を行う必要はないと考えている。</t>
    <phoneticPr fontId="4"/>
  </si>
  <si>
    <t>　供用開始（最初：平成16年3月、最終：平成17年1月）から14年が経過したところで、水洗化率は92.11％となっている。本町では、平成20年度から計3回（平成20年10月、平成23年7月、平成26年7月）の使用料改定を行ってきたところであるが、処理区内人口の自然減少等の影響から、有収水量の増加、使用料収入の確保は、難しいと考えるため、本事業の運営に必要となる財源の確保が課題となっている。
　当面は、下水道事業資本費平準化債発行の継続による企業債元金償還金の財源確保、財政課との協議による一般会計繰入金の確保等、中長期的な経営の基本計画である「経営戦略」に基づく運営を進めることで、本事業の現金による収支が均衡するよう、運営に必要な財源を確保していきたいと考えてい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</si>
</sst>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3" fillId="0" borderId="6"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832-4915-984B-59C7F703D32B}"/>
            </c:ext>
          </c:extLst>
        </c:ser>
        <c:dLbls>
          <c:showLegendKey val="0"/>
          <c:showVal val="0"/>
          <c:showCatName val="0"/>
          <c:showSerName val="0"/>
          <c:showPercent val="0"/>
          <c:showBubbleSize val="0"/>
        </c:dLbls>
        <c:gapWidth val="150"/>
        <c:axId val="85472384"/>
        <c:axId val="854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formatCode="#,##0.00;&quot;△&quot;#,##0.00;&quot;-&quot;">
                  <c:v>0.51</c:v>
                </c:pt>
                <c:pt idx="3">
                  <c:v>0</c:v>
                </c:pt>
                <c:pt idx="4">
                  <c:v>0</c:v>
                </c:pt>
              </c:numCache>
            </c:numRef>
          </c:val>
          <c:smooth val="0"/>
          <c:extLst xmlns:c16r2="http://schemas.microsoft.com/office/drawing/2015/06/chart">
            <c:ext xmlns:c16="http://schemas.microsoft.com/office/drawing/2014/chart" uri="{C3380CC4-5D6E-409C-BE32-E72D297353CC}">
              <c16:uniqueId val="{00000001-5832-4915-984B-59C7F703D32B}"/>
            </c:ext>
          </c:extLst>
        </c:ser>
        <c:dLbls>
          <c:showLegendKey val="0"/>
          <c:showVal val="0"/>
          <c:showCatName val="0"/>
          <c:showSerName val="0"/>
          <c:showPercent val="0"/>
          <c:showBubbleSize val="0"/>
        </c:dLbls>
        <c:marker val="1"/>
        <c:smooth val="0"/>
        <c:axId val="85472384"/>
        <c:axId val="85474304"/>
      </c:lineChart>
      <c:dateAx>
        <c:axId val="85472384"/>
        <c:scaling>
          <c:orientation val="minMax"/>
        </c:scaling>
        <c:delete val="1"/>
        <c:axPos val="b"/>
        <c:numFmt formatCode="ge" sourceLinked="1"/>
        <c:majorTickMark val="none"/>
        <c:minorTickMark val="none"/>
        <c:tickLblPos val="none"/>
        <c:crossAx val="85474304"/>
        <c:crosses val="autoZero"/>
        <c:auto val="1"/>
        <c:lblOffset val="100"/>
        <c:baseTimeUnit val="years"/>
      </c:dateAx>
      <c:valAx>
        <c:axId val="854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472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17.46</c:v>
                </c:pt>
                <c:pt idx="1">
                  <c:v>25.4</c:v>
                </c:pt>
                <c:pt idx="2">
                  <c:v>19.05</c:v>
                </c:pt>
                <c:pt idx="3">
                  <c:v>14.29</c:v>
                </c:pt>
                <c:pt idx="4">
                  <c:v>12.7</c:v>
                </c:pt>
              </c:numCache>
            </c:numRef>
          </c:val>
          <c:extLst xmlns:c16r2="http://schemas.microsoft.com/office/drawing/2015/06/chart">
            <c:ext xmlns:c16="http://schemas.microsoft.com/office/drawing/2014/chart" uri="{C3380CC4-5D6E-409C-BE32-E72D297353CC}">
              <c16:uniqueId val="{00000000-39D2-4C23-A8EE-F8E5AFB848DE}"/>
            </c:ext>
          </c:extLst>
        </c:ser>
        <c:dLbls>
          <c:showLegendKey val="0"/>
          <c:showVal val="0"/>
          <c:showCatName val="0"/>
          <c:showSerName val="0"/>
          <c:showPercent val="0"/>
          <c:showBubbleSize val="0"/>
        </c:dLbls>
        <c:gapWidth val="150"/>
        <c:axId val="86758528"/>
        <c:axId val="86760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41.24</c:v>
                </c:pt>
                <c:pt idx="1">
                  <c:v>43.1</c:v>
                </c:pt>
                <c:pt idx="2">
                  <c:v>40.96</c:v>
                </c:pt>
                <c:pt idx="3">
                  <c:v>39.450000000000003</c:v>
                </c:pt>
                <c:pt idx="4">
                  <c:v>39.15</c:v>
                </c:pt>
              </c:numCache>
            </c:numRef>
          </c:val>
          <c:smooth val="0"/>
          <c:extLst xmlns:c16r2="http://schemas.microsoft.com/office/drawing/2015/06/chart">
            <c:ext xmlns:c16="http://schemas.microsoft.com/office/drawing/2014/chart" uri="{C3380CC4-5D6E-409C-BE32-E72D297353CC}">
              <c16:uniqueId val="{00000001-39D2-4C23-A8EE-F8E5AFB848DE}"/>
            </c:ext>
          </c:extLst>
        </c:ser>
        <c:dLbls>
          <c:showLegendKey val="0"/>
          <c:showVal val="0"/>
          <c:showCatName val="0"/>
          <c:showSerName val="0"/>
          <c:showPercent val="0"/>
          <c:showBubbleSize val="0"/>
        </c:dLbls>
        <c:marker val="1"/>
        <c:smooth val="0"/>
        <c:axId val="86758528"/>
        <c:axId val="86760448"/>
      </c:lineChart>
      <c:dateAx>
        <c:axId val="86758528"/>
        <c:scaling>
          <c:orientation val="minMax"/>
        </c:scaling>
        <c:delete val="1"/>
        <c:axPos val="b"/>
        <c:numFmt formatCode="ge" sourceLinked="1"/>
        <c:majorTickMark val="none"/>
        <c:minorTickMark val="none"/>
        <c:tickLblPos val="none"/>
        <c:crossAx val="86760448"/>
        <c:crosses val="autoZero"/>
        <c:auto val="1"/>
        <c:lblOffset val="100"/>
        <c:baseTimeUnit val="years"/>
      </c:dateAx>
      <c:valAx>
        <c:axId val="86760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758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82.61</c:v>
                </c:pt>
                <c:pt idx="1">
                  <c:v>90</c:v>
                </c:pt>
                <c:pt idx="2">
                  <c:v>91.89</c:v>
                </c:pt>
                <c:pt idx="3">
                  <c:v>92.11</c:v>
                </c:pt>
                <c:pt idx="4">
                  <c:v>84.21</c:v>
                </c:pt>
              </c:numCache>
            </c:numRef>
          </c:val>
          <c:extLst xmlns:c16r2="http://schemas.microsoft.com/office/drawing/2015/06/chart">
            <c:ext xmlns:c16="http://schemas.microsoft.com/office/drawing/2014/chart" uri="{C3380CC4-5D6E-409C-BE32-E72D297353CC}">
              <c16:uniqueId val="{00000000-62FD-4020-997C-3F21368D854B}"/>
            </c:ext>
          </c:extLst>
        </c:ser>
        <c:dLbls>
          <c:showLegendKey val="0"/>
          <c:showVal val="0"/>
          <c:showCatName val="0"/>
          <c:showSerName val="0"/>
          <c:showPercent val="0"/>
          <c:showBubbleSize val="0"/>
        </c:dLbls>
        <c:gapWidth val="150"/>
        <c:axId val="86881792"/>
        <c:axId val="86883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88.34</c:v>
                </c:pt>
                <c:pt idx="1">
                  <c:v>88.02</c:v>
                </c:pt>
                <c:pt idx="2">
                  <c:v>90.64</c:v>
                </c:pt>
                <c:pt idx="3">
                  <c:v>90.48</c:v>
                </c:pt>
                <c:pt idx="4">
                  <c:v>89.54</c:v>
                </c:pt>
              </c:numCache>
            </c:numRef>
          </c:val>
          <c:smooth val="0"/>
          <c:extLst xmlns:c16r2="http://schemas.microsoft.com/office/drawing/2015/06/chart">
            <c:ext xmlns:c16="http://schemas.microsoft.com/office/drawing/2014/chart" uri="{C3380CC4-5D6E-409C-BE32-E72D297353CC}">
              <c16:uniqueId val="{00000001-62FD-4020-997C-3F21368D854B}"/>
            </c:ext>
          </c:extLst>
        </c:ser>
        <c:dLbls>
          <c:showLegendKey val="0"/>
          <c:showVal val="0"/>
          <c:showCatName val="0"/>
          <c:showSerName val="0"/>
          <c:showPercent val="0"/>
          <c:showBubbleSize val="0"/>
        </c:dLbls>
        <c:marker val="1"/>
        <c:smooth val="0"/>
        <c:axId val="86881792"/>
        <c:axId val="86883712"/>
      </c:lineChart>
      <c:dateAx>
        <c:axId val="86881792"/>
        <c:scaling>
          <c:orientation val="minMax"/>
        </c:scaling>
        <c:delete val="1"/>
        <c:axPos val="b"/>
        <c:numFmt formatCode="ge" sourceLinked="1"/>
        <c:majorTickMark val="none"/>
        <c:minorTickMark val="none"/>
        <c:tickLblPos val="none"/>
        <c:crossAx val="86883712"/>
        <c:crosses val="autoZero"/>
        <c:auto val="1"/>
        <c:lblOffset val="100"/>
        <c:baseTimeUnit val="years"/>
      </c:dateAx>
      <c:valAx>
        <c:axId val="86883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881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87.04</c:v>
                </c:pt>
                <c:pt idx="1">
                  <c:v>91.8</c:v>
                </c:pt>
                <c:pt idx="2">
                  <c:v>93.3</c:v>
                </c:pt>
                <c:pt idx="3">
                  <c:v>95.32</c:v>
                </c:pt>
                <c:pt idx="4">
                  <c:v>97.12</c:v>
                </c:pt>
              </c:numCache>
            </c:numRef>
          </c:val>
          <c:extLst xmlns:c16r2="http://schemas.microsoft.com/office/drawing/2015/06/chart">
            <c:ext xmlns:c16="http://schemas.microsoft.com/office/drawing/2014/chart" uri="{C3380CC4-5D6E-409C-BE32-E72D297353CC}">
              <c16:uniqueId val="{00000000-B320-4A0A-AE22-0BB417367BF8}"/>
            </c:ext>
          </c:extLst>
        </c:ser>
        <c:dLbls>
          <c:showLegendKey val="0"/>
          <c:showVal val="0"/>
          <c:showCatName val="0"/>
          <c:showSerName val="0"/>
          <c:showPercent val="0"/>
          <c:showBubbleSize val="0"/>
        </c:dLbls>
        <c:gapWidth val="150"/>
        <c:axId val="85521920"/>
        <c:axId val="85523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95.45</c:v>
                </c:pt>
                <c:pt idx="1">
                  <c:v>100.51</c:v>
                </c:pt>
                <c:pt idx="2">
                  <c:v>98.17</c:v>
                </c:pt>
                <c:pt idx="3">
                  <c:v>100.48</c:v>
                </c:pt>
                <c:pt idx="4">
                  <c:v>94.96</c:v>
                </c:pt>
              </c:numCache>
            </c:numRef>
          </c:val>
          <c:smooth val="0"/>
          <c:extLst xmlns:c16r2="http://schemas.microsoft.com/office/drawing/2015/06/chart">
            <c:ext xmlns:c16="http://schemas.microsoft.com/office/drawing/2014/chart" uri="{C3380CC4-5D6E-409C-BE32-E72D297353CC}">
              <c16:uniqueId val="{00000001-B320-4A0A-AE22-0BB417367BF8}"/>
            </c:ext>
          </c:extLst>
        </c:ser>
        <c:dLbls>
          <c:showLegendKey val="0"/>
          <c:showVal val="0"/>
          <c:showCatName val="0"/>
          <c:showSerName val="0"/>
          <c:showPercent val="0"/>
          <c:showBubbleSize val="0"/>
        </c:dLbls>
        <c:marker val="1"/>
        <c:smooth val="0"/>
        <c:axId val="85521920"/>
        <c:axId val="85523840"/>
      </c:lineChart>
      <c:dateAx>
        <c:axId val="85521920"/>
        <c:scaling>
          <c:orientation val="minMax"/>
        </c:scaling>
        <c:delete val="1"/>
        <c:axPos val="b"/>
        <c:numFmt formatCode="ge" sourceLinked="1"/>
        <c:majorTickMark val="none"/>
        <c:minorTickMark val="none"/>
        <c:tickLblPos val="none"/>
        <c:crossAx val="85523840"/>
        <c:crosses val="autoZero"/>
        <c:auto val="1"/>
        <c:lblOffset val="100"/>
        <c:baseTimeUnit val="years"/>
      </c:dateAx>
      <c:valAx>
        <c:axId val="85523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52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5.0199999999999996</c:v>
                </c:pt>
                <c:pt idx="1">
                  <c:v>10.14</c:v>
                </c:pt>
                <c:pt idx="2">
                  <c:v>13.93</c:v>
                </c:pt>
                <c:pt idx="3">
                  <c:v>17.55</c:v>
                </c:pt>
                <c:pt idx="4">
                  <c:v>21.17</c:v>
                </c:pt>
              </c:numCache>
            </c:numRef>
          </c:val>
          <c:extLst xmlns:c16r2="http://schemas.microsoft.com/office/drawing/2015/06/chart">
            <c:ext xmlns:c16="http://schemas.microsoft.com/office/drawing/2014/chart" uri="{C3380CC4-5D6E-409C-BE32-E72D297353CC}">
              <c16:uniqueId val="{00000000-6242-4911-8864-1FDEF00B1FD3}"/>
            </c:ext>
          </c:extLst>
        </c:ser>
        <c:dLbls>
          <c:showLegendKey val="0"/>
          <c:showVal val="0"/>
          <c:showCatName val="0"/>
          <c:showSerName val="0"/>
          <c:showPercent val="0"/>
          <c:showBubbleSize val="0"/>
        </c:dLbls>
        <c:gapWidth val="150"/>
        <c:axId val="86415232"/>
        <c:axId val="86417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23.22</c:v>
                </c:pt>
                <c:pt idx="1">
                  <c:v>26.37</c:v>
                </c:pt>
                <c:pt idx="2">
                  <c:v>27.41</c:v>
                </c:pt>
                <c:pt idx="3">
                  <c:v>30.5</c:v>
                </c:pt>
                <c:pt idx="4">
                  <c:v>31.15</c:v>
                </c:pt>
              </c:numCache>
            </c:numRef>
          </c:val>
          <c:smooth val="0"/>
          <c:extLst xmlns:c16r2="http://schemas.microsoft.com/office/drawing/2015/06/chart">
            <c:ext xmlns:c16="http://schemas.microsoft.com/office/drawing/2014/chart" uri="{C3380CC4-5D6E-409C-BE32-E72D297353CC}">
              <c16:uniqueId val="{00000001-6242-4911-8864-1FDEF00B1FD3}"/>
            </c:ext>
          </c:extLst>
        </c:ser>
        <c:dLbls>
          <c:showLegendKey val="0"/>
          <c:showVal val="0"/>
          <c:showCatName val="0"/>
          <c:showSerName val="0"/>
          <c:showPercent val="0"/>
          <c:showBubbleSize val="0"/>
        </c:dLbls>
        <c:marker val="1"/>
        <c:smooth val="0"/>
        <c:axId val="86415232"/>
        <c:axId val="86417408"/>
      </c:lineChart>
      <c:dateAx>
        <c:axId val="86415232"/>
        <c:scaling>
          <c:orientation val="minMax"/>
        </c:scaling>
        <c:delete val="1"/>
        <c:axPos val="b"/>
        <c:numFmt formatCode="ge" sourceLinked="1"/>
        <c:majorTickMark val="none"/>
        <c:minorTickMark val="none"/>
        <c:tickLblPos val="none"/>
        <c:crossAx val="86417408"/>
        <c:crosses val="autoZero"/>
        <c:auto val="1"/>
        <c:lblOffset val="100"/>
        <c:baseTimeUnit val="years"/>
      </c:dateAx>
      <c:valAx>
        <c:axId val="86417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415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996-495B-827F-E16718E6CF88}"/>
            </c:ext>
          </c:extLst>
        </c:ser>
        <c:dLbls>
          <c:showLegendKey val="0"/>
          <c:showVal val="0"/>
          <c:showCatName val="0"/>
          <c:showSerName val="0"/>
          <c:showPercent val="0"/>
          <c:showBubbleSize val="0"/>
        </c:dLbls>
        <c:gapWidth val="150"/>
        <c:axId val="86784256"/>
        <c:axId val="86794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7996-495B-827F-E16718E6CF88}"/>
            </c:ext>
          </c:extLst>
        </c:ser>
        <c:dLbls>
          <c:showLegendKey val="0"/>
          <c:showVal val="0"/>
          <c:showCatName val="0"/>
          <c:showSerName val="0"/>
          <c:showPercent val="0"/>
          <c:showBubbleSize val="0"/>
        </c:dLbls>
        <c:marker val="1"/>
        <c:smooth val="0"/>
        <c:axId val="86784256"/>
        <c:axId val="86794624"/>
      </c:lineChart>
      <c:dateAx>
        <c:axId val="86784256"/>
        <c:scaling>
          <c:orientation val="minMax"/>
        </c:scaling>
        <c:delete val="1"/>
        <c:axPos val="b"/>
        <c:numFmt formatCode="ge" sourceLinked="1"/>
        <c:majorTickMark val="none"/>
        <c:minorTickMark val="none"/>
        <c:tickLblPos val="none"/>
        <c:crossAx val="86794624"/>
        <c:crosses val="autoZero"/>
        <c:auto val="1"/>
        <c:lblOffset val="100"/>
        <c:baseTimeUnit val="years"/>
      </c:dateAx>
      <c:valAx>
        <c:axId val="86794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784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5070.92</c:v>
                </c:pt>
                <c:pt idx="1">
                  <c:v>5724.3</c:v>
                </c:pt>
                <c:pt idx="2">
                  <c:v>5666.88</c:v>
                </c:pt>
                <c:pt idx="3">
                  <c:v>6161.43</c:v>
                </c:pt>
                <c:pt idx="4">
                  <c:v>6335.06</c:v>
                </c:pt>
              </c:numCache>
            </c:numRef>
          </c:val>
          <c:extLst xmlns:c16r2="http://schemas.microsoft.com/office/drawing/2015/06/chart">
            <c:ext xmlns:c16="http://schemas.microsoft.com/office/drawing/2014/chart" uri="{C3380CC4-5D6E-409C-BE32-E72D297353CC}">
              <c16:uniqueId val="{00000000-953E-4EA3-BE6E-38EB5AE7DBD9}"/>
            </c:ext>
          </c:extLst>
        </c:ser>
        <c:dLbls>
          <c:showLegendKey val="0"/>
          <c:showVal val="0"/>
          <c:showCatName val="0"/>
          <c:showSerName val="0"/>
          <c:showPercent val="0"/>
          <c:showBubbleSize val="0"/>
        </c:dLbls>
        <c:gapWidth val="150"/>
        <c:axId val="86833024"/>
        <c:axId val="86834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1930.37</c:v>
                </c:pt>
                <c:pt idx="1">
                  <c:v>1948.17</c:v>
                </c:pt>
                <c:pt idx="2">
                  <c:v>2103.21</c:v>
                </c:pt>
                <c:pt idx="3">
                  <c:v>2146.5100000000002</c:v>
                </c:pt>
                <c:pt idx="4">
                  <c:v>2162.27</c:v>
                </c:pt>
              </c:numCache>
            </c:numRef>
          </c:val>
          <c:smooth val="0"/>
          <c:extLst xmlns:c16r2="http://schemas.microsoft.com/office/drawing/2015/06/chart">
            <c:ext xmlns:c16="http://schemas.microsoft.com/office/drawing/2014/chart" uri="{C3380CC4-5D6E-409C-BE32-E72D297353CC}">
              <c16:uniqueId val="{00000001-953E-4EA3-BE6E-38EB5AE7DBD9}"/>
            </c:ext>
          </c:extLst>
        </c:ser>
        <c:dLbls>
          <c:showLegendKey val="0"/>
          <c:showVal val="0"/>
          <c:showCatName val="0"/>
          <c:showSerName val="0"/>
          <c:showPercent val="0"/>
          <c:showBubbleSize val="0"/>
        </c:dLbls>
        <c:marker val="1"/>
        <c:smooth val="0"/>
        <c:axId val="86833024"/>
        <c:axId val="86834560"/>
      </c:lineChart>
      <c:dateAx>
        <c:axId val="86833024"/>
        <c:scaling>
          <c:orientation val="minMax"/>
        </c:scaling>
        <c:delete val="1"/>
        <c:axPos val="b"/>
        <c:numFmt formatCode="ge" sourceLinked="1"/>
        <c:majorTickMark val="none"/>
        <c:minorTickMark val="none"/>
        <c:tickLblPos val="none"/>
        <c:crossAx val="86834560"/>
        <c:crosses val="autoZero"/>
        <c:auto val="1"/>
        <c:lblOffset val="100"/>
        <c:baseTimeUnit val="years"/>
      </c:dateAx>
      <c:valAx>
        <c:axId val="86834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833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105.05</c:v>
                </c:pt>
                <c:pt idx="1">
                  <c:v>2.97</c:v>
                </c:pt>
                <c:pt idx="2">
                  <c:v>2.94</c:v>
                </c:pt>
                <c:pt idx="3">
                  <c:v>4.34</c:v>
                </c:pt>
                <c:pt idx="4">
                  <c:v>21.01</c:v>
                </c:pt>
              </c:numCache>
            </c:numRef>
          </c:val>
          <c:extLst xmlns:c16r2="http://schemas.microsoft.com/office/drawing/2015/06/chart">
            <c:ext xmlns:c16="http://schemas.microsoft.com/office/drawing/2014/chart" uri="{C3380CC4-5D6E-409C-BE32-E72D297353CC}">
              <c16:uniqueId val="{00000000-D881-4093-AE4A-C6037DAC2D06}"/>
            </c:ext>
          </c:extLst>
        </c:ser>
        <c:dLbls>
          <c:showLegendKey val="0"/>
          <c:showVal val="0"/>
          <c:showCatName val="0"/>
          <c:showSerName val="0"/>
          <c:showPercent val="0"/>
          <c:showBubbleSize val="0"/>
        </c:dLbls>
        <c:gapWidth val="150"/>
        <c:axId val="86545536"/>
        <c:axId val="86547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1720.7</c:v>
                </c:pt>
                <c:pt idx="1">
                  <c:v>112.6</c:v>
                </c:pt>
                <c:pt idx="2">
                  <c:v>113.57</c:v>
                </c:pt>
                <c:pt idx="3">
                  <c:v>125.88</c:v>
                </c:pt>
                <c:pt idx="4">
                  <c:v>86.34</c:v>
                </c:pt>
              </c:numCache>
            </c:numRef>
          </c:val>
          <c:smooth val="0"/>
          <c:extLst xmlns:c16r2="http://schemas.microsoft.com/office/drawing/2015/06/chart">
            <c:ext xmlns:c16="http://schemas.microsoft.com/office/drawing/2014/chart" uri="{C3380CC4-5D6E-409C-BE32-E72D297353CC}">
              <c16:uniqueId val="{00000001-D881-4093-AE4A-C6037DAC2D06}"/>
            </c:ext>
          </c:extLst>
        </c:ser>
        <c:dLbls>
          <c:showLegendKey val="0"/>
          <c:showVal val="0"/>
          <c:showCatName val="0"/>
          <c:showSerName val="0"/>
          <c:showPercent val="0"/>
          <c:showBubbleSize val="0"/>
        </c:dLbls>
        <c:marker val="1"/>
        <c:smooth val="0"/>
        <c:axId val="86545536"/>
        <c:axId val="86547456"/>
      </c:lineChart>
      <c:dateAx>
        <c:axId val="86545536"/>
        <c:scaling>
          <c:orientation val="minMax"/>
        </c:scaling>
        <c:delete val="1"/>
        <c:axPos val="b"/>
        <c:numFmt formatCode="ge" sourceLinked="1"/>
        <c:majorTickMark val="none"/>
        <c:minorTickMark val="none"/>
        <c:tickLblPos val="none"/>
        <c:crossAx val="86547456"/>
        <c:crosses val="autoZero"/>
        <c:auto val="1"/>
        <c:lblOffset val="100"/>
        <c:baseTimeUnit val="years"/>
      </c:dateAx>
      <c:valAx>
        <c:axId val="86547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545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5326.38</c:v>
                </c:pt>
                <c:pt idx="1">
                  <c:v>5505.34</c:v>
                </c:pt>
                <c:pt idx="2">
                  <c:v>5082.6000000000004</c:v>
                </c:pt>
                <c:pt idx="3">
                  <c:v>6318.04</c:v>
                </c:pt>
                <c:pt idx="4">
                  <c:v>6189.76</c:v>
                </c:pt>
              </c:numCache>
            </c:numRef>
          </c:val>
          <c:extLst xmlns:c16r2="http://schemas.microsoft.com/office/drawing/2015/06/chart">
            <c:ext xmlns:c16="http://schemas.microsoft.com/office/drawing/2014/chart" uri="{C3380CC4-5D6E-409C-BE32-E72D297353CC}">
              <c16:uniqueId val="{00000000-8FD3-4DBE-A5DD-76A2BD78E8AB}"/>
            </c:ext>
          </c:extLst>
        </c:ser>
        <c:dLbls>
          <c:showLegendKey val="0"/>
          <c:showVal val="0"/>
          <c:showCatName val="0"/>
          <c:showSerName val="0"/>
          <c:showPercent val="0"/>
          <c:showBubbleSize val="0"/>
        </c:dLbls>
        <c:gapWidth val="150"/>
        <c:axId val="86585344"/>
        <c:axId val="86587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2574.4699999999998</c:v>
                </c:pt>
                <c:pt idx="1">
                  <c:v>2784</c:v>
                </c:pt>
                <c:pt idx="2">
                  <c:v>3188.44</c:v>
                </c:pt>
                <c:pt idx="3">
                  <c:v>4170.3999999999996</c:v>
                </c:pt>
                <c:pt idx="4">
                  <c:v>2559.94</c:v>
                </c:pt>
              </c:numCache>
            </c:numRef>
          </c:val>
          <c:smooth val="0"/>
          <c:extLst xmlns:c16r2="http://schemas.microsoft.com/office/drawing/2015/06/chart">
            <c:ext xmlns:c16="http://schemas.microsoft.com/office/drawing/2014/chart" uri="{C3380CC4-5D6E-409C-BE32-E72D297353CC}">
              <c16:uniqueId val="{00000001-8FD3-4DBE-A5DD-76A2BD78E8AB}"/>
            </c:ext>
          </c:extLst>
        </c:ser>
        <c:dLbls>
          <c:showLegendKey val="0"/>
          <c:showVal val="0"/>
          <c:showCatName val="0"/>
          <c:showSerName val="0"/>
          <c:showPercent val="0"/>
          <c:showBubbleSize val="0"/>
        </c:dLbls>
        <c:marker val="1"/>
        <c:smooth val="0"/>
        <c:axId val="86585344"/>
        <c:axId val="86587264"/>
      </c:lineChart>
      <c:dateAx>
        <c:axId val="86585344"/>
        <c:scaling>
          <c:orientation val="minMax"/>
        </c:scaling>
        <c:delete val="1"/>
        <c:axPos val="b"/>
        <c:numFmt formatCode="ge" sourceLinked="1"/>
        <c:majorTickMark val="none"/>
        <c:minorTickMark val="none"/>
        <c:tickLblPos val="none"/>
        <c:crossAx val="86587264"/>
        <c:crosses val="autoZero"/>
        <c:auto val="1"/>
        <c:lblOffset val="100"/>
        <c:baseTimeUnit val="years"/>
      </c:dateAx>
      <c:valAx>
        <c:axId val="86587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585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15.98</c:v>
                </c:pt>
                <c:pt idx="1">
                  <c:v>15.66</c:v>
                </c:pt>
                <c:pt idx="2">
                  <c:v>15.14</c:v>
                </c:pt>
                <c:pt idx="3">
                  <c:v>13.39</c:v>
                </c:pt>
                <c:pt idx="4">
                  <c:v>15.27</c:v>
                </c:pt>
              </c:numCache>
            </c:numRef>
          </c:val>
          <c:extLst xmlns:c16r2="http://schemas.microsoft.com/office/drawing/2015/06/chart">
            <c:ext xmlns:c16="http://schemas.microsoft.com/office/drawing/2014/chart" uri="{C3380CC4-5D6E-409C-BE32-E72D297353CC}">
              <c16:uniqueId val="{00000000-AA1F-432B-9901-96B0CEB4068A}"/>
            </c:ext>
          </c:extLst>
        </c:ser>
        <c:dLbls>
          <c:showLegendKey val="0"/>
          <c:showVal val="0"/>
          <c:showCatName val="0"/>
          <c:showSerName val="0"/>
          <c:showPercent val="0"/>
          <c:showBubbleSize val="0"/>
        </c:dLbls>
        <c:gapWidth val="150"/>
        <c:axId val="86626688"/>
        <c:axId val="86628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31.04</c:v>
                </c:pt>
                <c:pt idx="1">
                  <c:v>29.21</c:v>
                </c:pt>
                <c:pt idx="2">
                  <c:v>26.47</c:v>
                </c:pt>
                <c:pt idx="3">
                  <c:v>32.14</c:v>
                </c:pt>
                <c:pt idx="4">
                  <c:v>37.82</c:v>
                </c:pt>
              </c:numCache>
            </c:numRef>
          </c:val>
          <c:smooth val="0"/>
          <c:extLst xmlns:c16r2="http://schemas.microsoft.com/office/drawing/2015/06/chart">
            <c:ext xmlns:c16="http://schemas.microsoft.com/office/drawing/2014/chart" uri="{C3380CC4-5D6E-409C-BE32-E72D297353CC}">
              <c16:uniqueId val="{00000001-AA1F-432B-9901-96B0CEB4068A}"/>
            </c:ext>
          </c:extLst>
        </c:ser>
        <c:dLbls>
          <c:showLegendKey val="0"/>
          <c:showVal val="0"/>
          <c:showCatName val="0"/>
          <c:showSerName val="0"/>
          <c:showPercent val="0"/>
          <c:showBubbleSize val="0"/>
        </c:dLbls>
        <c:marker val="1"/>
        <c:smooth val="0"/>
        <c:axId val="86626688"/>
        <c:axId val="86628608"/>
      </c:lineChart>
      <c:dateAx>
        <c:axId val="86626688"/>
        <c:scaling>
          <c:orientation val="minMax"/>
        </c:scaling>
        <c:delete val="1"/>
        <c:axPos val="b"/>
        <c:numFmt formatCode="ge" sourceLinked="1"/>
        <c:majorTickMark val="none"/>
        <c:minorTickMark val="none"/>
        <c:tickLblPos val="none"/>
        <c:crossAx val="86628608"/>
        <c:crosses val="autoZero"/>
        <c:auto val="1"/>
        <c:lblOffset val="100"/>
        <c:baseTimeUnit val="years"/>
      </c:dateAx>
      <c:valAx>
        <c:axId val="86628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626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1537.88</c:v>
                </c:pt>
                <c:pt idx="1">
                  <c:v>1625.94</c:v>
                </c:pt>
                <c:pt idx="2">
                  <c:v>1775.27</c:v>
                </c:pt>
                <c:pt idx="3">
                  <c:v>1990.81</c:v>
                </c:pt>
                <c:pt idx="4">
                  <c:v>1681.93</c:v>
                </c:pt>
              </c:numCache>
            </c:numRef>
          </c:val>
          <c:extLst xmlns:c16r2="http://schemas.microsoft.com/office/drawing/2015/06/chart">
            <c:ext xmlns:c16="http://schemas.microsoft.com/office/drawing/2014/chart" uri="{C3380CC4-5D6E-409C-BE32-E72D297353CC}">
              <c16:uniqueId val="{00000000-CE07-40A9-BC1F-6F456809707D}"/>
            </c:ext>
          </c:extLst>
        </c:ser>
        <c:dLbls>
          <c:showLegendKey val="0"/>
          <c:showVal val="0"/>
          <c:showCatName val="0"/>
          <c:showSerName val="0"/>
          <c:showPercent val="0"/>
          <c:showBubbleSize val="0"/>
        </c:dLbls>
        <c:gapWidth val="150"/>
        <c:axId val="86729472"/>
        <c:axId val="86731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589.39</c:v>
                </c:pt>
                <c:pt idx="1">
                  <c:v>620.01</c:v>
                </c:pt>
                <c:pt idx="2">
                  <c:v>688.46</c:v>
                </c:pt>
                <c:pt idx="3">
                  <c:v>562.9</c:v>
                </c:pt>
                <c:pt idx="4">
                  <c:v>482.51</c:v>
                </c:pt>
              </c:numCache>
            </c:numRef>
          </c:val>
          <c:smooth val="0"/>
          <c:extLst xmlns:c16r2="http://schemas.microsoft.com/office/drawing/2015/06/chart">
            <c:ext xmlns:c16="http://schemas.microsoft.com/office/drawing/2014/chart" uri="{C3380CC4-5D6E-409C-BE32-E72D297353CC}">
              <c16:uniqueId val="{00000001-CE07-40A9-BC1F-6F456809707D}"/>
            </c:ext>
          </c:extLst>
        </c:ser>
        <c:dLbls>
          <c:showLegendKey val="0"/>
          <c:showVal val="0"/>
          <c:showCatName val="0"/>
          <c:showSerName val="0"/>
          <c:showPercent val="0"/>
          <c:showBubbleSize val="0"/>
        </c:dLbls>
        <c:marker val="1"/>
        <c:smooth val="0"/>
        <c:axId val="86729472"/>
        <c:axId val="86731392"/>
      </c:lineChart>
      <c:dateAx>
        <c:axId val="86729472"/>
        <c:scaling>
          <c:orientation val="minMax"/>
        </c:scaling>
        <c:delete val="1"/>
        <c:axPos val="b"/>
        <c:numFmt formatCode="ge" sourceLinked="1"/>
        <c:majorTickMark val="none"/>
        <c:minorTickMark val="none"/>
        <c:tickLblPos val="none"/>
        <c:crossAx val="86731392"/>
        <c:crosses val="autoZero"/>
        <c:auto val="1"/>
        <c:lblOffset val="100"/>
        <c:baseTimeUnit val="years"/>
      </c:dateAx>
      <c:valAx>
        <c:axId val="86731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729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【96.79】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【1,454.74】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【88.26】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【1,943.90】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【502.45】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兵庫県　香美町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3"/>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小規模集合排水処理</v>
      </c>
      <c r="Q8" s="72"/>
      <c r="R8" s="72"/>
      <c r="S8" s="72"/>
      <c r="T8" s="72"/>
      <c r="U8" s="72"/>
      <c r="V8" s="72"/>
      <c r="W8" s="72" t="str">
        <f>データ!L6</f>
        <v>I3</v>
      </c>
      <c r="X8" s="72"/>
      <c r="Y8" s="72"/>
      <c r="Z8" s="72"/>
      <c r="AA8" s="72"/>
      <c r="AB8" s="72"/>
      <c r="AC8" s="72"/>
      <c r="AD8" s="73" t="str">
        <f>データ!$M$6</f>
        <v>非設置</v>
      </c>
      <c r="AE8" s="73"/>
      <c r="AF8" s="73"/>
      <c r="AG8" s="73"/>
      <c r="AH8" s="73"/>
      <c r="AI8" s="73"/>
      <c r="AJ8" s="73"/>
      <c r="AK8" s="3"/>
      <c r="AL8" s="67">
        <f>データ!S6</f>
        <v>18176</v>
      </c>
      <c r="AM8" s="67"/>
      <c r="AN8" s="67"/>
      <c r="AO8" s="67"/>
      <c r="AP8" s="67"/>
      <c r="AQ8" s="67"/>
      <c r="AR8" s="67"/>
      <c r="AS8" s="67"/>
      <c r="AT8" s="66">
        <f>データ!T6</f>
        <v>368.77</v>
      </c>
      <c r="AU8" s="66"/>
      <c r="AV8" s="66"/>
      <c r="AW8" s="66"/>
      <c r="AX8" s="66"/>
      <c r="AY8" s="66"/>
      <c r="AZ8" s="66"/>
      <c r="BA8" s="66"/>
      <c r="BB8" s="66">
        <f>データ!U6</f>
        <v>49.29</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3"/>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3"/>
      <c r="BK9" s="3"/>
      <c r="BL9" s="64" t="s">
        <v>20</v>
      </c>
      <c r="BM9" s="65"/>
      <c r="BN9" s="10" t="s">
        <v>21</v>
      </c>
      <c r="BO9" s="11"/>
      <c r="BP9" s="11"/>
      <c r="BQ9" s="11"/>
      <c r="BR9" s="11"/>
      <c r="BS9" s="11"/>
      <c r="BT9" s="11"/>
      <c r="BU9" s="11"/>
      <c r="BV9" s="11"/>
      <c r="BW9" s="11"/>
      <c r="BX9" s="11"/>
      <c r="BY9" s="12"/>
    </row>
    <row r="10" spans="1:78" ht="18.75" customHeight="1" x14ac:dyDescent="0.15">
      <c r="A10" s="2"/>
      <c r="B10" s="66" t="str">
        <f>データ!N6</f>
        <v>-</v>
      </c>
      <c r="C10" s="66"/>
      <c r="D10" s="66"/>
      <c r="E10" s="66"/>
      <c r="F10" s="66"/>
      <c r="G10" s="66"/>
      <c r="H10" s="66"/>
      <c r="I10" s="66">
        <f>データ!O6</f>
        <v>-17.54</v>
      </c>
      <c r="J10" s="66"/>
      <c r="K10" s="66"/>
      <c r="L10" s="66"/>
      <c r="M10" s="66"/>
      <c r="N10" s="66"/>
      <c r="O10" s="66"/>
      <c r="P10" s="66">
        <f>データ!P6</f>
        <v>0.21</v>
      </c>
      <c r="Q10" s="66"/>
      <c r="R10" s="66"/>
      <c r="S10" s="66"/>
      <c r="T10" s="66"/>
      <c r="U10" s="66"/>
      <c r="V10" s="66"/>
      <c r="W10" s="66">
        <f>データ!Q6</f>
        <v>90.68</v>
      </c>
      <c r="X10" s="66"/>
      <c r="Y10" s="66"/>
      <c r="Z10" s="66"/>
      <c r="AA10" s="66"/>
      <c r="AB10" s="66"/>
      <c r="AC10" s="66"/>
      <c r="AD10" s="67">
        <f>データ!R6</f>
        <v>4503</v>
      </c>
      <c r="AE10" s="67"/>
      <c r="AF10" s="67"/>
      <c r="AG10" s="67"/>
      <c r="AH10" s="67"/>
      <c r="AI10" s="67"/>
      <c r="AJ10" s="67"/>
      <c r="AK10" s="2"/>
      <c r="AL10" s="67">
        <f>データ!V6</f>
        <v>38</v>
      </c>
      <c r="AM10" s="67"/>
      <c r="AN10" s="67"/>
      <c r="AO10" s="67"/>
      <c r="AP10" s="67"/>
      <c r="AQ10" s="67"/>
      <c r="AR10" s="67"/>
      <c r="AS10" s="67"/>
      <c r="AT10" s="66">
        <f>データ!W6</f>
        <v>0.03</v>
      </c>
      <c r="AU10" s="66"/>
      <c r="AV10" s="66"/>
      <c r="AW10" s="66"/>
      <c r="AX10" s="66"/>
      <c r="AY10" s="66"/>
      <c r="AZ10" s="66"/>
      <c r="BA10" s="66"/>
      <c r="BB10" s="66">
        <f>データ!X6</f>
        <v>1266.67</v>
      </c>
      <c r="BC10" s="66"/>
      <c r="BD10" s="66"/>
      <c r="BE10" s="66"/>
      <c r="BF10" s="66"/>
      <c r="BG10" s="66"/>
      <c r="BH10" s="66"/>
      <c r="BI10" s="66"/>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119</v>
      </c>
      <c r="BM16" s="49"/>
      <c r="BN16" s="49"/>
      <c r="BO16" s="49"/>
      <c r="BP16" s="49"/>
      <c r="BQ16" s="49"/>
      <c r="BR16" s="49"/>
      <c r="BS16" s="49"/>
      <c r="BT16" s="49"/>
      <c r="BU16" s="49"/>
      <c r="BV16" s="49"/>
      <c r="BW16" s="49"/>
      <c r="BX16" s="49"/>
      <c r="BY16" s="49"/>
      <c r="BZ16" s="5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8"/>
      <c r="BM17" s="49"/>
      <c r="BN17" s="49"/>
      <c r="BO17" s="49"/>
      <c r="BP17" s="49"/>
      <c r="BQ17" s="49"/>
      <c r="BR17" s="49"/>
      <c r="BS17" s="49"/>
      <c r="BT17" s="49"/>
      <c r="BU17" s="49"/>
      <c r="BV17" s="49"/>
      <c r="BW17" s="49"/>
      <c r="BX17" s="49"/>
      <c r="BY17" s="49"/>
      <c r="BZ17" s="5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8"/>
      <c r="BM18" s="49"/>
      <c r="BN18" s="49"/>
      <c r="BO18" s="49"/>
      <c r="BP18" s="49"/>
      <c r="BQ18" s="49"/>
      <c r="BR18" s="49"/>
      <c r="BS18" s="49"/>
      <c r="BT18" s="49"/>
      <c r="BU18" s="49"/>
      <c r="BV18" s="49"/>
      <c r="BW18" s="49"/>
      <c r="BX18" s="49"/>
      <c r="BY18" s="49"/>
      <c r="BZ18" s="5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8"/>
      <c r="BM19" s="49"/>
      <c r="BN19" s="49"/>
      <c r="BO19" s="49"/>
      <c r="BP19" s="49"/>
      <c r="BQ19" s="49"/>
      <c r="BR19" s="49"/>
      <c r="BS19" s="49"/>
      <c r="BT19" s="49"/>
      <c r="BU19" s="49"/>
      <c r="BV19" s="49"/>
      <c r="BW19" s="49"/>
      <c r="BX19" s="49"/>
      <c r="BY19" s="49"/>
      <c r="BZ19" s="5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8"/>
      <c r="BM20" s="49"/>
      <c r="BN20" s="49"/>
      <c r="BO20" s="49"/>
      <c r="BP20" s="49"/>
      <c r="BQ20" s="49"/>
      <c r="BR20" s="49"/>
      <c r="BS20" s="49"/>
      <c r="BT20" s="49"/>
      <c r="BU20" s="49"/>
      <c r="BV20" s="49"/>
      <c r="BW20" s="49"/>
      <c r="BX20" s="49"/>
      <c r="BY20" s="49"/>
      <c r="BZ20" s="5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8"/>
      <c r="BM21" s="49"/>
      <c r="BN21" s="49"/>
      <c r="BO21" s="49"/>
      <c r="BP21" s="49"/>
      <c r="BQ21" s="49"/>
      <c r="BR21" s="49"/>
      <c r="BS21" s="49"/>
      <c r="BT21" s="49"/>
      <c r="BU21" s="49"/>
      <c r="BV21" s="49"/>
      <c r="BW21" s="49"/>
      <c r="BX21" s="49"/>
      <c r="BY21" s="49"/>
      <c r="BZ21" s="5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8"/>
      <c r="BM22" s="49"/>
      <c r="BN22" s="49"/>
      <c r="BO22" s="49"/>
      <c r="BP22" s="49"/>
      <c r="BQ22" s="49"/>
      <c r="BR22" s="49"/>
      <c r="BS22" s="49"/>
      <c r="BT22" s="49"/>
      <c r="BU22" s="49"/>
      <c r="BV22" s="49"/>
      <c r="BW22" s="49"/>
      <c r="BX22" s="49"/>
      <c r="BY22" s="49"/>
      <c r="BZ22" s="5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8"/>
      <c r="BM23" s="49"/>
      <c r="BN23" s="49"/>
      <c r="BO23" s="49"/>
      <c r="BP23" s="49"/>
      <c r="BQ23" s="49"/>
      <c r="BR23" s="49"/>
      <c r="BS23" s="49"/>
      <c r="BT23" s="49"/>
      <c r="BU23" s="49"/>
      <c r="BV23" s="49"/>
      <c r="BW23" s="49"/>
      <c r="BX23" s="49"/>
      <c r="BY23" s="49"/>
      <c r="BZ23" s="5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8"/>
      <c r="BM24" s="49"/>
      <c r="BN24" s="49"/>
      <c r="BO24" s="49"/>
      <c r="BP24" s="49"/>
      <c r="BQ24" s="49"/>
      <c r="BR24" s="49"/>
      <c r="BS24" s="49"/>
      <c r="BT24" s="49"/>
      <c r="BU24" s="49"/>
      <c r="BV24" s="49"/>
      <c r="BW24" s="49"/>
      <c r="BX24" s="49"/>
      <c r="BY24" s="49"/>
      <c r="BZ24" s="5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8"/>
      <c r="BM25" s="49"/>
      <c r="BN25" s="49"/>
      <c r="BO25" s="49"/>
      <c r="BP25" s="49"/>
      <c r="BQ25" s="49"/>
      <c r="BR25" s="49"/>
      <c r="BS25" s="49"/>
      <c r="BT25" s="49"/>
      <c r="BU25" s="49"/>
      <c r="BV25" s="49"/>
      <c r="BW25" s="49"/>
      <c r="BX25" s="49"/>
      <c r="BY25" s="49"/>
      <c r="BZ25" s="5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8"/>
      <c r="BM26" s="49"/>
      <c r="BN26" s="49"/>
      <c r="BO26" s="49"/>
      <c r="BP26" s="49"/>
      <c r="BQ26" s="49"/>
      <c r="BR26" s="49"/>
      <c r="BS26" s="49"/>
      <c r="BT26" s="49"/>
      <c r="BU26" s="49"/>
      <c r="BV26" s="49"/>
      <c r="BW26" s="49"/>
      <c r="BX26" s="49"/>
      <c r="BY26" s="49"/>
      <c r="BZ26" s="5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8"/>
      <c r="BM27" s="49"/>
      <c r="BN27" s="49"/>
      <c r="BO27" s="49"/>
      <c r="BP27" s="49"/>
      <c r="BQ27" s="49"/>
      <c r="BR27" s="49"/>
      <c r="BS27" s="49"/>
      <c r="BT27" s="49"/>
      <c r="BU27" s="49"/>
      <c r="BV27" s="49"/>
      <c r="BW27" s="49"/>
      <c r="BX27" s="49"/>
      <c r="BY27" s="49"/>
      <c r="BZ27" s="5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8"/>
      <c r="BM28" s="49"/>
      <c r="BN28" s="49"/>
      <c r="BO28" s="49"/>
      <c r="BP28" s="49"/>
      <c r="BQ28" s="49"/>
      <c r="BR28" s="49"/>
      <c r="BS28" s="49"/>
      <c r="BT28" s="49"/>
      <c r="BU28" s="49"/>
      <c r="BV28" s="49"/>
      <c r="BW28" s="49"/>
      <c r="BX28" s="49"/>
      <c r="BY28" s="49"/>
      <c r="BZ28" s="5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8"/>
      <c r="BM29" s="49"/>
      <c r="BN29" s="49"/>
      <c r="BO29" s="49"/>
      <c r="BP29" s="49"/>
      <c r="BQ29" s="49"/>
      <c r="BR29" s="49"/>
      <c r="BS29" s="49"/>
      <c r="BT29" s="49"/>
      <c r="BU29" s="49"/>
      <c r="BV29" s="49"/>
      <c r="BW29" s="49"/>
      <c r="BX29" s="49"/>
      <c r="BY29" s="49"/>
      <c r="BZ29" s="5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8"/>
      <c r="BM30" s="49"/>
      <c r="BN30" s="49"/>
      <c r="BO30" s="49"/>
      <c r="BP30" s="49"/>
      <c r="BQ30" s="49"/>
      <c r="BR30" s="49"/>
      <c r="BS30" s="49"/>
      <c r="BT30" s="49"/>
      <c r="BU30" s="49"/>
      <c r="BV30" s="49"/>
      <c r="BW30" s="49"/>
      <c r="BX30" s="49"/>
      <c r="BY30" s="49"/>
      <c r="BZ30" s="5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8"/>
      <c r="BM31" s="49"/>
      <c r="BN31" s="49"/>
      <c r="BO31" s="49"/>
      <c r="BP31" s="49"/>
      <c r="BQ31" s="49"/>
      <c r="BR31" s="49"/>
      <c r="BS31" s="49"/>
      <c r="BT31" s="49"/>
      <c r="BU31" s="49"/>
      <c r="BV31" s="49"/>
      <c r="BW31" s="49"/>
      <c r="BX31" s="49"/>
      <c r="BY31" s="49"/>
      <c r="BZ31" s="5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8"/>
      <c r="BM32" s="49"/>
      <c r="BN32" s="49"/>
      <c r="BO32" s="49"/>
      <c r="BP32" s="49"/>
      <c r="BQ32" s="49"/>
      <c r="BR32" s="49"/>
      <c r="BS32" s="49"/>
      <c r="BT32" s="49"/>
      <c r="BU32" s="49"/>
      <c r="BV32" s="49"/>
      <c r="BW32" s="49"/>
      <c r="BX32" s="49"/>
      <c r="BY32" s="49"/>
      <c r="BZ32" s="5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8"/>
      <c r="BM33" s="49"/>
      <c r="BN33" s="49"/>
      <c r="BO33" s="49"/>
      <c r="BP33" s="49"/>
      <c r="BQ33" s="49"/>
      <c r="BR33" s="49"/>
      <c r="BS33" s="49"/>
      <c r="BT33" s="49"/>
      <c r="BU33" s="49"/>
      <c r="BV33" s="49"/>
      <c r="BW33" s="49"/>
      <c r="BX33" s="49"/>
      <c r="BY33" s="49"/>
      <c r="BZ33" s="50"/>
    </row>
    <row r="34" spans="1:78" ht="13.5" customHeight="1" x14ac:dyDescent="0.15">
      <c r="A34" s="2"/>
      <c r="B34" s="16"/>
      <c r="C34" s="54" t="s">
        <v>27</v>
      </c>
      <c r="D34" s="54"/>
      <c r="E34" s="54"/>
      <c r="F34" s="54"/>
      <c r="G34" s="54"/>
      <c r="H34" s="54"/>
      <c r="I34" s="54"/>
      <c r="J34" s="54"/>
      <c r="K34" s="54"/>
      <c r="L34" s="54"/>
      <c r="M34" s="54"/>
      <c r="N34" s="54"/>
      <c r="O34" s="54"/>
      <c r="P34" s="54"/>
      <c r="Q34" s="19"/>
      <c r="R34" s="54" t="s">
        <v>28</v>
      </c>
      <c r="S34" s="54"/>
      <c r="T34" s="54"/>
      <c r="U34" s="54"/>
      <c r="V34" s="54"/>
      <c r="W34" s="54"/>
      <c r="X34" s="54"/>
      <c r="Y34" s="54"/>
      <c r="Z34" s="54"/>
      <c r="AA34" s="54"/>
      <c r="AB34" s="54"/>
      <c r="AC34" s="54"/>
      <c r="AD34" s="54"/>
      <c r="AE34" s="54"/>
      <c r="AF34" s="19"/>
      <c r="AG34" s="54" t="s">
        <v>29</v>
      </c>
      <c r="AH34" s="54"/>
      <c r="AI34" s="54"/>
      <c r="AJ34" s="54"/>
      <c r="AK34" s="54"/>
      <c r="AL34" s="54"/>
      <c r="AM34" s="54"/>
      <c r="AN34" s="54"/>
      <c r="AO34" s="54"/>
      <c r="AP34" s="54"/>
      <c r="AQ34" s="54"/>
      <c r="AR34" s="54"/>
      <c r="AS34" s="54"/>
      <c r="AT34" s="54"/>
      <c r="AU34" s="19"/>
      <c r="AV34" s="54" t="s">
        <v>30</v>
      </c>
      <c r="AW34" s="54"/>
      <c r="AX34" s="54"/>
      <c r="AY34" s="54"/>
      <c r="AZ34" s="54"/>
      <c r="BA34" s="54"/>
      <c r="BB34" s="54"/>
      <c r="BC34" s="54"/>
      <c r="BD34" s="54"/>
      <c r="BE34" s="54"/>
      <c r="BF34" s="54"/>
      <c r="BG34" s="54"/>
      <c r="BH34" s="54"/>
      <c r="BI34" s="54"/>
      <c r="BJ34" s="18"/>
      <c r="BK34" s="2"/>
      <c r="BL34" s="48"/>
      <c r="BM34" s="49"/>
      <c r="BN34" s="49"/>
      <c r="BO34" s="49"/>
      <c r="BP34" s="49"/>
      <c r="BQ34" s="49"/>
      <c r="BR34" s="49"/>
      <c r="BS34" s="49"/>
      <c r="BT34" s="49"/>
      <c r="BU34" s="49"/>
      <c r="BV34" s="49"/>
      <c r="BW34" s="49"/>
      <c r="BX34" s="49"/>
      <c r="BY34" s="49"/>
      <c r="BZ34" s="50"/>
    </row>
    <row r="35" spans="1:78" ht="13.5" customHeight="1" x14ac:dyDescent="0.15">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48"/>
      <c r="BM35" s="49"/>
      <c r="BN35" s="49"/>
      <c r="BO35" s="49"/>
      <c r="BP35" s="49"/>
      <c r="BQ35" s="49"/>
      <c r="BR35" s="49"/>
      <c r="BS35" s="49"/>
      <c r="BT35" s="49"/>
      <c r="BU35" s="49"/>
      <c r="BV35" s="49"/>
      <c r="BW35" s="49"/>
      <c r="BX35" s="49"/>
      <c r="BY35" s="49"/>
      <c r="BZ35" s="5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8"/>
      <c r="BM36" s="49"/>
      <c r="BN36" s="49"/>
      <c r="BO36" s="49"/>
      <c r="BP36" s="49"/>
      <c r="BQ36" s="49"/>
      <c r="BR36" s="49"/>
      <c r="BS36" s="49"/>
      <c r="BT36" s="49"/>
      <c r="BU36" s="49"/>
      <c r="BV36" s="49"/>
      <c r="BW36" s="49"/>
      <c r="BX36" s="49"/>
      <c r="BY36" s="49"/>
      <c r="BZ36" s="5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8"/>
      <c r="BM37" s="49"/>
      <c r="BN37" s="49"/>
      <c r="BO37" s="49"/>
      <c r="BP37" s="49"/>
      <c r="BQ37" s="49"/>
      <c r="BR37" s="49"/>
      <c r="BS37" s="49"/>
      <c r="BT37" s="49"/>
      <c r="BU37" s="49"/>
      <c r="BV37" s="49"/>
      <c r="BW37" s="49"/>
      <c r="BX37" s="49"/>
      <c r="BY37" s="49"/>
      <c r="BZ37" s="5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8"/>
      <c r="BM38" s="49"/>
      <c r="BN38" s="49"/>
      <c r="BO38" s="49"/>
      <c r="BP38" s="49"/>
      <c r="BQ38" s="49"/>
      <c r="BR38" s="49"/>
      <c r="BS38" s="49"/>
      <c r="BT38" s="49"/>
      <c r="BU38" s="49"/>
      <c r="BV38" s="49"/>
      <c r="BW38" s="49"/>
      <c r="BX38" s="49"/>
      <c r="BY38" s="49"/>
      <c r="BZ38" s="5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8"/>
      <c r="BM39" s="49"/>
      <c r="BN39" s="49"/>
      <c r="BO39" s="49"/>
      <c r="BP39" s="49"/>
      <c r="BQ39" s="49"/>
      <c r="BR39" s="49"/>
      <c r="BS39" s="49"/>
      <c r="BT39" s="49"/>
      <c r="BU39" s="49"/>
      <c r="BV39" s="49"/>
      <c r="BW39" s="49"/>
      <c r="BX39" s="49"/>
      <c r="BY39" s="49"/>
      <c r="BZ39" s="5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8"/>
      <c r="BM40" s="49"/>
      <c r="BN40" s="49"/>
      <c r="BO40" s="49"/>
      <c r="BP40" s="49"/>
      <c r="BQ40" s="49"/>
      <c r="BR40" s="49"/>
      <c r="BS40" s="49"/>
      <c r="BT40" s="49"/>
      <c r="BU40" s="49"/>
      <c r="BV40" s="49"/>
      <c r="BW40" s="49"/>
      <c r="BX40" s="49"/>
      <c r="BY40" s="49"/>
      <c r="BZ40" s="5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8"/>
      <c r="BM41" s="49"/>
      <c r="BN41" s="49"/>
      <c r="BO41" s="49"/>
      <c r="BP41" s="49"/>
      <c r="BQ41" s="49"/>
      <c r="BR41" s="49"/>
      <c r="BS41" s="49"/>
      <c r="BT41" s="49"/>
      <c r="BU41" s="49"/>
      <c r="BV41" s="49"/>
      <c r="BW41" s="49"/>
      <c r="BX41" s="49"/>
      <c r="BY41" s="49"/>
      <c r="BZ41" s="5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8"/>
      <c r="BM42" s="49"/>
      <c r="BN42" s="49"/>
      <c r="BO42" s="49"/>
      <c r="BP42" s="49"/>
      <c r="BQ42" s="49"/>
      <c r="BR42" s="49"/>
      <c r="BS42" s="49"/>
      <c r="BT42" s="49"/>
      <c r="BU42" s="49"/>
      <c r="BV42" s="49"/>
      <c r="BW42" s="49"/>
      <c r="BX42" s="49"/>
      <c r="BY42" s="49"/>
      <c r="BZ42" s="5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8"/>
      <c r="BM43" s="49"/>
      <c r="BN43" s="49"/>
      <c r="BO43" s="49"/>
      <c r="BP43" s="49"/>
      <c r="BQ43" s="49"/>
      <c r="BR43" s="49"/>
      <c r="BS43" s="49"/>
      <c r="BT43" s="49"/>
      <c r="BU43" s="49"/>
      <c r="BV43" s="49"/>
      <c r="BW43" s="49"/>
      <c r="BX43" s="49"/>
      <c r="BY43" s="49"/>
      <c r="BZ43" s="5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120</v>
      </c>
      <c r="BM47" s="49"/>
      <c r="BN47" s="49"/>
      <c r="BO47" s="49"/>
      <c r="BP47" s="49"/>
      <c r="BQ47" s="49"/>
      <c r="BR47" s="49"/>
      <c r="BS47" s="49"/>
      <c r="BT47" s="49"/>
      <c r="BU47" s="49"/>
      <c r="BV47" s="49"/>
      <c r="BW47" s="49"/>
      <c r="BX47" s="49"/>
      <c r="BY47" s="49"/>
      <c r="BZ47" s="5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x14ac:dyDescent="0.15">
      <c r="A56" s="2"/>
      <c r="B56" s="16"/>
      <c r="C56" s="54" t="s">
        <v>32</v>
      </c>
      <c r="D56" s="54"/>
      <c r="E56" s="54"/>
      <c r="F56" s="54"/>
      <c r="G56" s="54"/>
      <c r="H56" s="54"/>
      <c r="I56" s="54"/>
      <c r="J56" s="54"/>
      <c r="K56" s="54"/>
      <c r="L56" s="54"/>
      <c r="M56" s="54"/>
      <c r="N56" s="54"/>
      <c r="O56" s="54"/>
      <c r="P56" s="54"/>
      <c r="Q56" s="19"/>
      <c r="R56" s="54" t="s">
        <v>33</v>
      </c>
      <c r="S56" s="54"/>
      <c r="T56" s="54"/>
      <c r="U56" s="54"/>
      <c r="V56" s="54"/>
      <c r="W56" s="54"/>
      <c r="X56" s="54"/>
      <c r="Y56" s="54"/>
      <c r="Z56" s="54"/>
      <c r="AA56" s="54"/>
      <c r="AB56" s="54"/>
      <c r="AC56" s="54"/>
      <c r="AD56" s="54"/>
      <c r="AE56" s="54"/>
      <c r="AF56" s="19"/>
      <c r="AG56" s="54" t="s">
        <v>34</v>
      </c>
      <c r="AH56" s="54"/>
      <c r="AI56" s="54"/>
      <c r="AJ56" s="54"/>
      <c r="AK56" s="54"/>
      <c r="AL56" s="54"/>
      <c r="AM56" s="54"/>
      <c r="AN56" s="54"/>
      <c r="AO56" s="54"/>
      <c r="AP56" s="54"/>
      <c r="AQ56" s="54"/>
      <c r="AR56" s="54"/>
      <c r="AS56" s="54"/>
      <c r="AT56" s="54"/>
      <c r="AU56" s="19"/>
      <c r="AV56" s="54" t="s">
        <v>35</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x14ac:dyDescent="0.15">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121</v>
      </c>
      <c r="BM66" s="49"/>
      <c r="BN66" s="49"/>
      <c r="BO66" s="49"/>
      <c r="BP66" s="49"/>
      <c r="BQ66" s="49"/>
      <c r="BR66" s="49"/>
      <c r="BS66" s="49"/>
      <c r="BT66" s="49"/>
      <c r="BU66" s="49"/>
      <c r="BV66" s="49"/>
      <c r="BW66" s="49"/>
      <c r="BX66" s="49"/>
      <c r="BY66" s="49"/>
      <c r="BZ66" s="5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15">
      <c r="A79" s="2"/>
      <c r="B79" s="16"/>
      <c r="C79" s="54" t="s">
        <v>38</v>
      </c>
      <c r="D79" s="54"/>
      <c r="E79" s="54"/>
      <c r="F79" s="54"/>
      <c r="G79" s="54"/>
      <c r="H79" s="54"/>
      <c r="I79" s="54"/>
      <c r="J79" s="54"/>
      <c r="K79" s="54"/>
      <c r="L79" s="54"/>
      <c r="M79" s="54"/>
      <c r="N79" s="54"/>
      <c r="O79" s="54"/>
      <c r="P79" s="54"/>
      <c r="Q79" s="54"/>
      <c r="R79" s="54"/>
      <c r="S79" s="54"/>
      <c r="T79" s="54"/>
      <c r="U79" s="19"/>
      <c r="V79" s="19"/>
      <c r="W79" s="54" t="s">
        <v>39</v>
      </c>
      <c r="X79" s="54"/>
      <c r="Y79" s="54"/>
      <c r="Z79" s="54"/>
      <c r="AA79" s="54"/>
      <c r="AB79" s="54"/>
      <c r="AC79" s="54"/>
      <c r="AD79" s="54"/>
      <c r="AE79" s="54"/>
      <c r="AF79" s="54"/>
      <c r="AG79" s="54"/>
      <c r="AH79" s="54"/>
      <c r="AI79" s="54"/>
      <c r="AJ79" s="54"/>
      <c r="AK79" s="54"/>
      <c r="AL79" s="54"/>
      <c r="AM79" s="54"/>
      <c r="AN79" s="54"/>
      <c r="AO79" s="19"/>
      <c r="AP79" s="19"/>
      <c r="AQ79" s="54" t="s">
        <v>40</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15">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【96.79】</v>
      </c>
      <c r="F86" s="26" t="str">
        <f>データ!AT6</f>
        <v>【1,454.74】</v>
      </c>
      <c r="G86" s="26" t="str">
        <f>データ!BE6</f>
        <v>【88.26】</v>
      </c>
      <c r="H86" s="26" t="str">
        <f>データ!BP6</f>
        <v>【1,943.90】</v>
      </c>
      <c r="I86" s="26" t="str">
        <f>データ!CA6</f>
        <v>【37.34】</v>
      </c>
      <c r="J86" s="26" t="str">
        <f>データ!CL6</f>
        <v>【502.45】</v>
      </c>
      <c r="K86" s="26" t="str">
        <f>データ!CW6</f>
        <v>【35.35】</v>
      </c>
      <c r="L86" s="26" t="str">
        <f>データ!DH6</f>
        <v>【89.79】</v>
      </c>
      <c r="M86" s="26" t="str">
        <f>データ!DS6</f>
        <v>【31.55】</v>
      </c>
      <c r="N86" s="26" t="str">
        <f>データ!ED6</f>
        <v>【0.00】</v>
      </c>
      <c r="O86" s="26" t="str">
        <f>データ!EO6</f>
        <v>【0.00】</v>
      </c>
    </row>
  </sheetData>
  <sheetProtection algorithmName="SHA-512" hashValue="5SHxui45dQxn9HXfroNpmDt3ayigqpO+6RTJ6AfNPTMz4krBVEOCm8P7teAH5WCB+htd9dL8uYSSo/N7B2VmYw==" saltValue="oYmc1bbTz1+/3hmwSxiXmw=="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36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66</v>
      </c>
      <c r="B4" s="30"/>
      <c r="C4" s="30"/>
      <c r="D4" s="30"/>
      <c r="E4" s="30"/>
      <c r="F4" s="30"/>
      <c r="G4" s="30"/>
      <c r="H4" s="80"/>
      <c r="I4" s="81"/>
      <c r="J4" s="81"/>
      <c r="K4" s="81"/>
      <c r="L4" s="81"/>
      <c r="M4" s="81"/>
      <c r="N4" s="81"/>
      <c r="O4" s="81"/>
      <c r="P4" s="81"/>
      <c r="Q4" s="81"/>
      <c r="R4" s="81"/>
      <c r="S4" s="81"/>
      <c r="T4" s="81"/>
      <c r="U4" s="81"/>
      <c r="V4" s="81"/>
      <c r="W4" s="81"/>
      <c r="X4" s="82"/>
      <c r="Y4" s="76" t="s">
        <v>67</v>
      </c>
      <c r="Z4" s="76"/>
      <c r="AA4" s="76"/>
      <c r="AB4" s="76"/>
      <c r="AC4" s="76"/>
      <c r="AD4" s="76"/>
      <c r="AE4" s="76"/>
      <c r="AF4" s="76"/>
      <c r="AG4" s="76"/>
      <c r="AH4" s="76"/>
      <c r="AI4" s="76"/>
      <c r="AJ4" s="76" t="s">
        <v>68</v>
      </c>
      <c r="AK4" s="76"/>
      <c r="AL4" s="76"/>
      <c r="AM4" s="76"/>
      <c r="AN4" s="76"/>
      <c r="AO4" s="76"/>
      <c r="AP4" s="76"/>
      <c r="AQ4" s="76"/>
      <c r="AR4" s="76"/>
      <c r="AS4" s="76"/>
      <c r="AT4" s="76"/>
      <c r="AU4" s="76" t="s">
        <v>69</v>
      </c>
      <c r="AV4" s="76"/>
      <c r="AW4" s="76"/>
      <c r="AX4" s="76"/>
      <c r="AY4" s="76"/>
      <c r="AZ4" s="76"/>
      <c r="BA4" s="76"/>
      <c r="BB4" s="76"/>
      <c r="BC4" s="76"/>
      <c r="BD4" s="76"/>
      <c r="BE4" s="76"/>
      <c r="BF4" s="76" t="s">
        <v>70</v>
      </c>
      <c r="BG4" s="76"/>
      <c r="BH4" s="76"/>
      <c r="BI4" s="76"/>
      <c r="BJ4" s="76"/>
      <c r="BK4" s="76"/>
      <c r="BL4" s="76"/>
      <c r="BM4" s="76"/>
      <c r="BN4" s="76"/>
      <c r="BO4" s="76"/>
      <c r="BP4" s="76"/>
      <c r="BQ4" s="76" t="s">
        <v>71</v>
      </c>
      <c r="BR4" s="76"/>
      <c r="BS4" s="76"/>
      <c r="BT4" s="76"/>
      <c r="BU4" s="76"/>
      <c r="BV4" s="76"/>
      <c r="BW4" s="76"/>
      <c r="BX4" s="76"/>
      <c r="BY4" s="76"/>
      <c r="BZ4" s="76"/>
      <c r="CA4" s="76"/>
      <c r="CB4" s="76" t="s">
        <v>72</v>
      </c>
      <c r="CC4" s="76"/>
      <c r="CD4" s="76"/>
      <c r="CE4" s="76"/>
      <c r="CF4" s="76"/>
      <c r="CG4" s="76"/>
      <c r="CH4" s="76"/>
      <c r="CI4" s="76"/>
      <c r="CJ4" s="76"/>
      <c r="CK4" s="76"/>
      <c r="CL4" s="76"/>
      <c r="CM4" s="76" t="s">
        <v>73</v>
      </c>
      <c r="CN4" s="76"/>
      <c r="CO4" s="76"/>
      <c r="CP4" s="76"/>
      <c r="CQ4" s="76"/>
      <c r="CR4" s="76"/>
      <c r="CS4" s="76"/>
      <c r="CT4" s="76"/>
      <c r="CU4" s="76"/>
      <c r="CV4" s="76"/>
      <c r="CW4" s="76"/>
      <c r="CX4" s="76" t="s">
        <v>74</v>
      </c>
      <c r="CY4" s="76"/>
      <c r="CZ4" s="76"/>
      <c r="DA4" s="76"/>
      <c r="DB4" s="76"/>
      <c r="DC4" s="76"/>
      <c r="DD4" s="76"/>
      <c r="DE4" s="76"/>
      <c r="DF4" s="76"/>
      <c r="DG4" s="76"/>
      <c r="DH4" s="76"/>
      <c r="DI4" s="76" t="s">
        <v>75</v>
      </c>
      <c r="DJ4" s="76"/>
      <c r="DK4" s="76"/>
      <c r="DL4" s="76"/>
      <c r="DM4" s="76"/>
      <c r="DN4" s="76"/>
      <c r="DO4" s="76"/>
      <c r="DP4" s="76"/>
      <c r="DQ4" s="76"/>
      <c r="DR4" s="76"/>
      <c r="DS4" s="76"/>
      <c r="DT4" s="76" t="s">
        <v>76</v>
      </c>
      <c r="DU4" s="76"/>
      <c r="DV4" s="76"/>
      <c r="DW4" s="76"/>
      <c r="DX4" s="76"/>
      <c r="DY4" s="76"/>
      <c r="DZ4" s="76"/>
      <c r="EA4" s="76"/>
      <c r="EB4" s="76"/>
      <c r="EC4" s="76"/>
      <c r="ED4" s="76"/>
      <c r="EE4" s="76" t="s">
        <v>77</v>
      </c>
      <c r="EF4" s="76"/>
      <c r="EG4" s="76"/>
      <c r="EH4" s="76"/>
      <c r="EI4" s="76"/>
      <c r="EJ4" s="76"/>
      <c r="EK4" s="76"/>
      <c r="EL4" s="76"/>
      <c r="EM4" s="76"/>
      <c r="EN4" s="76"/>
      <c r="EO4" s="76"/>
    </row>
    <row r="5" spans="1:148" x14ac:dyDescent="0.15">
      <c r="A5" s="28" t="s">
        <v>78</v>
      </c>
      <c r="B5" s="31"/>
      <c r="C5" s="31"/>
      <c r="D5" s="31"/>
      <c r="E5" s="31"/>
      <c r="F5" s="31"/>
      <c r="G5" s="31"/>
      <c r="H5" s="32" t="s">
        <v>79</v>
      </c>
      <c r="I5" s="32" t="s">
        <v>80</v>
      </c>
      <c r="J5" s="32" t="s">
        <v>81</v>
      </c>
      <c r="K5" s="32" t="s">
        <v>82</v>
      </c>
      <c r="L5" s="32" t="s">
        <v>83</v>
      </c>
      <c r="M5" s="32" t="s">
        <v>5</v>
      </c>
      <c r="N5" s="32" t="s">
        <v>84</v>
      </c>
      <c r="O5" s="32" t="s">
        <v>85</v>
      </c>
      <c r="P5" s="32" t="s">
        <v>86</v>
      </c>
      <c r="Q5" s="32" t="s">
        <v>87</v>
      </c>
      <c r="R5" s="32" t="s">
        <v>88</v>
      </c>
      <c r="S5" s="32" t="s">
        <v>89</v>
      </c>
      <c r="T5" s="32" t="s">
        <v>90</v>
      </c>
      <c r="U5" s="32" t="s">
        <v>91</v>
      </c>
      <c r="V5" s="32" t="s">
        <v>92</v>
      </c>
      <c r="W5" s="32" t="s">
        <v>93</v>
      </c>
      <c r="X5" s="32" t="s">
        <v>94</v>
      </c>
      <c r="Y5" s="32" t="s">
        <v>95</v>
      </c>
      <c r="Z5" s="32" t="s">
        <v>96</v>
      </c>
      <c r="AA5" s="32" t="s">
        <v>97</v>
      </c>
      <c r="AB5" s="32" t="s">
        <v>98</v>
      </c>
      <c r="AC5" s="32" t="s">
        <v>99</v>
      </c>
      <c r="AD5" s="32" t="s">
        <v>100</v>
      </c>
      <c r="AE5" s="32" t="s">
        <v>101</v>
      </c>
      <c r="AF5" s="32" t="s">
        <v>102</v>
      </c>
      <c r="AG5" s="32" t="s">
        <v>103</v>
      </c>
      <c r="AH5" s="32" t="s">
        <v>104</v>
      </c>
      <c r="AI5" s="32" t="s">
        <v>43</v>
      </c>
      <c r="AJ5" s="32" t="s">
        <v>95</v>
      </c>
      <c r="AK5" s="32" t="s">
        <v>96</v>
      </c>
      <c r="AL5" s="32" t="s">
        <v>97</v>
      </c>
      <c r="AM5" s="32" t="s">
        <v>98</v>
      </c>
      <c r="AN5" s="32" t="s">
        <v>99</v>
      </c>
      <c r="AO5" s="32" t="s">
        <v>100</v>
      </c>
      <c r="AP5" s="32" t="s">
        <v>101</v>
      </c>
      <c r="AQ5" s="32" t="s">
        <v>102</v>
      </c>
      <c r="AR5" s="32" t="s">
        <v>103</v>
      </c>
      <c r="AS5" s="32" t="s">
        <v>104</v>
      </c>
      <c r="AT5" s="32" t="s">
        <v>105</v>
      </c>
      <c r="AU5" s="32" t="s">
        <v>95</v>
      </c>
      <c r="AV5" s="32" t="s">
        <v>96</v>
      </c>
      <c r="AW5" s="32" t="s">
        <v>97</v>
      </c>
      <c r="AX5" s="32" t="s">
        <v>98</v>
      </c>
      <c r="AY5" s="32" t="s">
        <v>99</v>
      </c>
      <c r="AZ5" s="32" t="s">
        <v>100</v>
      </c>
      <c r="BA5" s="32" t="s">
        <v>101</v>
      </c>
      <c r="BB5" s="32" t="s">
        <v>102</v>
      </c>
      <c r="BC5" s="32" t="s">
        <v>103</v>
      </c>
      <c r="BD5" s="32" t="s">
        <v>104</v>
      </c>
      <c r="BE5" s="32" t="s">
        <v>105</v>
      </c>
      <c r="BF5" s="32" t="s">
        <v>95</v>
      </c>
      <c r="BG5" s="32" t="s">
        <v>96</v>
      </c>
      <c r="BH5" s="32" t="s">
        <v>97</v>
      </c>
      <c r="BI5" s="32" t="s">
        <v>98</v>
      </c>
      <c r="BJ5" s="32" t="s">
        <v>99</v>
      </c>
      <c r="BK5" s="32" t="s">
        <v>100</v>
      </c>
      <c r="BL5" s="32" t="s">
        <v>101</v>
      </c>
      <c r="BM5" s="32" t="s">
        <v>102</v>
      </c>
      <c r="BN5" s="32" t="s">
        <v>103</v>
      </c>
      <c r="BO5" s="32" t="s">
        <v>104</v>
      </c>
      <c r="BP5" s="32" t="s">
        <v>105</v>
      </c>
      <c r="BQ5" s="32" t="s">
        <v>95</v>
      </c>
      <c r="BR5" s="32" t="s">
        <v>96</v>
      </c>
      <c r="BS5" s="32" t="s">
        <v>97</v>
      </c>
      <c r="BT5" s="32" t="s">
        <v>98</v>
      </c>
      <c r="BU5" s="32" t="s">
        <v>99</v>
      </c>
      <c r="BV5" s="32" t="s">
        <v>100</v>
      </c>
      <c r="BW5" s="32" t="s">
        <v>101</v>
      </c>
      <c r="BX5" s="32" t="s">
        <v>102</v>
      </c>
      <c r="BY5" s="32" t="s">
        <v>103</v>
      </c>
      <c r="BZ5" s="32" t="s">
        <v>104</v>
      </c>
      <c r="CA5" s="32" t="s">
        <v>105</v>
      </c>
      <c r="CB5" s="32" t="s">
        <v>95</v>
      </c>
      <c r="CC5" s="32" t="s">
        <v>96</v>
      </c>
      <c r="CD5" s="32" t="s">
        <v>97</v>
      </c>
      <c r="CE5" s="32" t="s">
        <v>98</v>
      </c>
      <c r="CF5" s="32" t="s">
        <v>99</v>
      </c>
      <c r="CG5" s="32" t="s">
        <v>100</v>
      </c>
      <c r="CH5" s="32" t="s">
        <v>101</v>
      </c>
      <c r="CI5" s="32" t="s">
        <v>102</v>
      </c>
      <c r="CJ5" s="32" t="s">
        <v>103</v>
      </c>
      <c r="CK5" s="32" t="s">
        <v>104</v>
      </c>
      <c r="CL5" s="32" t="s">
        <v>105</v>
      </c>
      <c r="CM5" s="32" t="s">
        <v>95</v>
      </c>
      <c r="CN5" s="32" t="s">
        <v>96</v>
      </c>
      <c r="CO5" s="32" t="s">
        <v>97</v>
      </c>
      <c r="CP5" s="32" t="s">
        <v>98</v>
      </c>
      <c r="CQ5" s="32" t="s">
        <v>99</v>
      </c>
      <c r="CR5" s="32" t="s">
        <v>100</v>
      </c>
      <c r="CS5" s="32" t="s">
        <v>101</v>
      </c>
      <c r="CT5" s="32" t="s">
        <v>102</v>
      </c>
      <c r="CU5" s="32" t="s">
        <v>103</v>
      </c>
      <c r="CV5" s="32" t="s">
        <v>104</v>
      </c>
      <c r="CW5" s="32" t="s">
        <v>105</v>
      </c>
      <c r="CX5" s="32" t="s">
        <v>95</v>
      </c>
      <c r="CY5" s="32" t="s">
        <v>96</v>
      </c>
      <c r="CZ5" s="32" t="s">
        <v>97</v>
      </c>
      <c r="DA5" s="32" t="s">
        <v>98</v>
      </c>
      <c r="DB5" s="32" t="s">
        <v>99</v>
      </c>
      <c r="DC5" s="32" t="s">
        <v>100</v>
      </c>
      <c r="DD5" s="32" t="s">
        <v>101</v>
      </c>
      <c r="DE5" s="32" t="s">
        <v>102</v>
      </c>
      <c r="DF5" s="32" t="s">
        <v>103</v>
      </c>
      <c r="DG5" s="32" t="s">
        <v>104</v>
      </c>
      <c r="DH5" s="32" t="s">
        <v>105</v>
      </c>
      <c r="DI5" s="32" t="s">
        <v>95</v>
      </c>
      <c r="DJ5" s="32" t="s">
        <v>96</v>
      </c>
      <c r="DK5" s="32" t="s">
        <v>97</v>
      </c>
      <c r="DL5" s="32" t="s">
        <v>98</v>
      </c>
      <c r="DM5" s="32" t="s">
        <v>99</v>
      </c>
      <c r="DN5" s="32" t="s">
        <v>100</v>
      </c>
      <c r="DO5" s="32" t="s">
        <v>101</v>
      </c>
      <c r="DP5" s="32" t="s">
        <v>102</v>
      </c>
      <c r="DQ5" s="32" t="s">
        <v>103</v>
      </c>
      <c r="DR5" s="32" t="s">
        <v>104</v>
      </c>
      <c r="DS5" s="32" t="s">
        <v>105</v>
      </c>
      <c r="DT5" s="32" t="s">
        <v>95</v>
      </c>
      <c r="DU5" s="32" t="s">
        <v>96</v>
      </c>
      <c r="DV5" s="32" t="s">
        <v>97</v>
      </c>
      <c r="DW5" s="32" t="s">
        <v>98</v>
      </c>
      <c r="DX5" s="32" t="s">
        <v>99</v>
      </c>
      <c r="DY5" s="32" t="s">
        <v>100</v>
      </c>
      <c r="DZ5" s="32" t="s">
        <v>101</v>
      </c>
      <c r="EA5" s="32" t="s">
        <v>102</v>
      </c>
      <c r="EB5" s="32" t="s">
        <v>103</v>
      </c>
      <c r="EC5" s="32" t="s">
        <v>104</v>
      </c>
      <c r="ED5" s="32" t="s">
        <v>105</v>
      </c>
      <c r="EE5" s="32" t="s">
        <v>95</v>
      </c>
      <c r="EF5" s="32" t="s">
        <v>96</v>
      </c>
      <c r="EG5" s="32" t="s">
        <v>97</v>
      </c>
      <c r="EH5" s="32" t="s">
        <v>98</v>
      </c>
      <c r="EI5" s="32" t="s">
        <v>99</v>
      </c>
      <c r="EJ5" s="32" t="s">
        <v>100</v>
      </c>
      <c r="EK5" s="32" t="s">
        <v>101</v>
      </c>
      <c r="EL5" s="32" t="s">
        <v>102</v>
      </c>
      <c r="EM5" s="32" t="s">
        <v>103</v>
      </c>
      <c r="EN5" s="32" t="s">
        <v>104</v>
      </c>
      <c r="EO5" s="32" t="s">
        <v>105</v>
      </c>
    </row>
    <row r="6" spans="1:148" s="36" customFormat="1" x14ac:dyDescent="0.15">
      <c r="A6" s="28" t="s">
        <v>106</v>
      </c>
      <c r="B6" s="33">
        <f>B7</f>
        <v>2017</v>
      </c>
      <c r="C6" s="33">
        <f t="shared" ref="C6:X6" si="3">C7</f>
        <v>285854</v>
      </c>
      <c r="D6" s="33">
        <f t="shared" si="3"/>
        <v>46</v>
      </c>
      <c r="E6" s="33">
        <f t="shared" si="3"/>
        <v>17</v>
      </c>
      <c r="F6" s="33">
        <f t="shared" si="3"/>
        <v>9</v>
      </c>
      <c r="G6" s="33">
        <f t="shared" si="3"/>
        <v>0</v>
      </c>
      <c r="H6" s="33" t="str">
        <f t="shared" si="3"/>
        <v>兵庫県　香美町</v>
      </c>
      <c r="I6" s="33" t="str">
        <f t="shared" si="3"/>
        <v>法適用</v>
      </c>
      <c r="J6" s="33" t="str">
        <f t="shared" si="3"/>
        <v>下水道事業</v>
      </c>
      <c r="K6" s="33" t="str">
        <f t="shared" si="3"/>
        <v>小規模集合排水処理</v>
      </c>
      <c r="L6" s="33" t="str">
        <f t="shared" si="3"/>
        <v>I3</v>
      </c>
      <c r="M6" s="33" t="str">
        <f t="shared" si="3"/>
        <v>非設置</v>
      </c>
      <c r="N6" s="34" t="str">
        <f t="shared" si="3"/>
        <v>-</v>
      </c>
      <c r="O6" s="34">
        <f t="shared" si="3"/>
        <v>-17.54</v>
      </c>
      <c r="P6" s="34">
        <f t="shared" si="3"/>
        <v>0.21</v>
      </c>
      <c r="Q6" s="34">
        <f t="shared" si="3"/>
        <v>90.68</v>
      </c>
      <c r="R6" s="34">
        <f t="shared" si="3"/>
        <v>4503</v>
      </c>
      <c r="S6" s="34">
        <f t="shared" si="3"/>
        <v>18176</v>
      </c>
      <c r="T6" s="34">
        <f t="shared" si="3"/>
        <v>368.77</v>
      </c>
      <c r="U6" s="34">
        <f t="shared" si="3"/>
        <v>49.29</v>
      </c>
      <c r="V6" s="34">
        <f t="shared" si="3"/>
        <v>38</v>
      </c>
      <c r="W6" s="34">
        <f t="shared" si="3"/>
        <v>0.03</v>
      </c>
      <c r="X6" s="34">
        <f t="shared" si="3"/>
        <v>1266.67</v>
      </c>
      <c r="Y6" s="35">
        <f>IF(Y7="",NA(),Y7)</f>
        <v>87.04</v>
      </c>
      <c r="Z6" s="35">
        <f t="shared" ref="Z6:AH6" si="4">IF(Z7="",NA(),Z7)</f>
        <v>91.8</v>
      </c>
      <c r="AA6" s="35">
        <f t="shared" si="4"/>
        <v>93.3</v>
      </c>
      <c r="AB6" s="35">
        <f t="shared" si="4"/>
        <v>95.32</v>
      </c>
      <c r="AC6" s="35">
        <f t="shared" si="4"/>
        <v>97.12</v>
      </c>
      <c r="AD6" s="35">
        <f t="shared" si="4"/>
        <v>95.45</v>
      </c>
      <c r="AE6" s="35">
        <f t="shared" si="4"/>
        <v>100.51</v>
      </c>
      <c r="AF6" s="35">
        <f t="shared" si="4"/>
        <v>98.17</v>
      </c>
      <c r="AG6" s="35">
        <f t="shared" si="4"/>
        <v>100.48</v>
      </c>
      <c r="AH6" s="35">
        <f t="shared" si="4"/>
        <v>94.96</v>
      </c>
      <c r="AI6" s="34" t="str">
        <f>IF(AI7="","",IF(AI7="-","【-】","【"&amp;SUBSTITUTE(TEXT(AI7,"#,##0.00"),"-","△")&amp;"】"))</f>
        <v>【96.79】</v>
      </c>
      <c r="AJ6" s="35">
        <f>IF(AJ7="",NA(),AJ7)</f>
        <v>5070.92</v>
      </c>
      <c r="AK6" s="35">
        <f t="shared" ref="AK6:AS6" si="5">IF(AK7="",NA(),AK7)</f>
        <v>5724.3</v>
      </c>
      <c r="AL6" s="35">
        <f t="shared" si="5"/>
        <v>5666.88</v>
      </c>
      <c r="AM6" s="35">
        <f t="shared" si="5"/>
        <v>6161.43</v>
      </c>
      <c r="AN6" s="35">
        <f t="shared" si="5"/>
        <v>6335.06</v>
      </c>
      <c r="AO6" s="35">
        <f t="shared" si="5"/>
        <v>1930.37</v>
      </c>
      <c r="AP6" s="35">
        <f t="shared" si="5"/>
        <v>1948.17</v>
      </c>
      <c r="AQ6" s="35">
        <f t="shared" si="5"/>
        <v>2103.21</v>
      </c>
      <c r="AR6" s="35">
        <f t="shared" si="5"/>
        <v>2146.5100000000002</v>
      </c>
      <c r="AS6" s="35">
        <f t="shared" si="5"/>
        <v>2162.27</v>
      </c>
      <c r="AT6" s="34" t="str">
        <f>IF(AT7="","",IF(AT7="-","【-】","【"&amp;SUBSTITUTE(TEXT(AT7,"#,##0.00"),"-","△")&amp;"】"))</f>
        <v>【1,454.74】</v>
      </c>
      <c r="AU6" s="35">
        <f>IF(AU7="",NA(),AU7)</f>
        <v>105.05</v>
      </c>
      <c r="AV6" s="35">
        <f t="shared" ref="AV6:BD6" si="6">IF(AV7="",NA(),AV7)</f>
        <v>2.97</v>
      </c>
      <c r="AW6" s="35">
        <f t="shared" si="6"/>
        <v>2.94</v>
      </c>
      <c r="AX6" s="35">
        <f t="shared" si="6"/>
        <v>4.34</v>
      </c>
      <c r="AY6" s="35">
        <f t="shared" si="6"/>
        <v>21.01</v>
      </c>
      <c r="AZ6" s="35">
        <f t="shared" si="6"/>
        <v>1720.7</v>
      </c>
      <c r="BA6" s="35">
        <f t="shared" si="6"/>
        <v>112.6</v>
      </c>
      <c r="BB6" s="35">
        <f t="shared" si="6"/>
        <v>113.57</v>
      </c>
      <c r="BC6" s="35">
        <f t="shared" si="6"/>
        <v>125.88</v>
      </c>
      <c r="BD6" s="35">
        <f t="shared" si="6"/>
        <v>86.34</v>
      </c>
      <c r="BE6" s="34" t="str">
        <f>IF(BE7="","",IF(BE7="-","【-】","【"&amp;SUBSTITUTE(TEXT(BE7,"#,##0.00"),"-","△")&amp;"】"))</f>
        <v>【88.26】</v>
      </c>
      <c r="BF6" s="35">
        <f>IF(BF7="",NA(),BF7)</f>
        <v>5326.38</v>
      </c>
      <c r="BG6" s="35">
        <f t="shared" ref="BG6:BO6" si="7">IF(BG7="",NA(),BG7)</f>
        <v>5505.34</v>
      </c>
      <c r="BH6" s="35">
        <f t="shared" si="7"/>
        <v>5082.6000000000004</v>
      </c>
      <c r="BI6" s="35">
        <f t="shared" si="7"/>
        <v>6318.04</v>
      </c>
      <c r="BJ6" s="35">
        <f t="shared" si="7"/>
        <v>6189.76</v>
      </c>
      <c r="BK6" s="35">
        <f t="shared" si="7"/>
        <v>2574.4699999999998</v>
      </c>
      <c r="BL6" s="35">
        <f t="shared" si="7"/>
        <v>2784</v>
      </c>
      <c r="BM6" s="35">
        <f t="shared" si="7"/>
        <v>3188.44</v>
      </c>
      <c r="BN6" s="35">
        <f t="shared" si="7"/>
        <v>4170.3999999999996</v>
      </c>
      <c r="BO6" s="35">
        <f t="shared" si="7"/>
        <v>2559.94</v>
      </c>
      <c r="BP6" s="34" t="str">
        <f>IF(BP7="","",IF(BP7="-","【-】","【"&amp;SUBSTITUTE(TEXT(BP7,"#,##0.00"),"-","△")&amp;"】"))</f>
        <v>【1,943.90】</v>
      </c>
      <c r="BQ6" s="35">
        <f>IF(BQ7="",NA(),BQ7)</f>
        <v>15.98</v>
      </c>
      <c r="BR6" s="35">
        <f t="shared" ref="BR6:BZ6" si="8">IF(BR7="",NA(),BR7)</f>
        <v>15.66</v>
      </c>
      <c r="BS6" s="35">
        <f t="shared" si="8"/>
        <v>15.14</v>
      </c>
      <c r="BT6" s="35">
        <f t="shared" si="8"/>
        <v>13.39</v>
      </c>
      <c r="BU6" s="35">
        <f t="shared" si="8"/>
        <v>15.27</v>
      </c>
      <c r="BV6" s="35">
        <f t="shared" si="8"/>
        <v>31.04</v>
      </c>
      <c r="BW6" s="35">
        <f t="shared" si="8"/>
        <v>29.21</v>
      </c>
      <c r="BX6" s="35">
        <f t="shared" si="8"/>
        <v>26.47</v>
      </c>
      <c r="BY6" s="35">
        <f t="shared" si="8"/>
        <v>32.14</v>
      </c>
      <c r="BZ6" s="35">
        <f t="shared" si="8"/>
        <v>37.82</v>
      </c>
      <c r="CA6" s="34" t="str">
        <f>IF(CA7="","",IF(CA7="-","【-】","【"&amp;SUBSTITUTE(TEXT(CA7,"#,##0.00"),"-","△")&amp;"】"))</f>
        <v>【37.34】</v>
      </c>
      <c r="CB6" s="35">
        <f>IF(CB7="",NA(),CB7)</f>
        <v>1537.88</v>
      </c>
      <c r="CC6" s="35">
        <f t="shared" ref="CC6:CK6" si="9">IF(CC7="",NA(),CC7)</f>
        <v>1625.94</v>
      </c>
      <c r="CD6" s="35">
        <f t="shared" si="9"/>
        <v>1775.27</v>
      </c>
      <c r="CE6" s="35">
        <f t="shared" si="9"/>
        <v>1990.81</v>
      </c>
      <c r="CF6" s="35">
        <f t="shared" si="9"/>
        <v>1681.93</v>
      </c>
      <c r="CG6" s="35">
        <f t="shared" si="9"/>
        <v>589.39</v>
      </c>
      <c r="CH6" s="35">
        <f t="shared" si="9"/>
        <v>620.01</v>
      </c>
      <c r="CI6" s="35">
        <f t="shared" si="9"/>
        <v>688.46</v>
      </c>
      <c r="CJ6" s="35">
        <f t="shared" si="9"/>
        <v>562.9</v>
      </c>
      <c r="CK6" s="35">
        <f t="shared" si="9"/>
        <v>482.51</v>
      </c>
      <c r="CL6" s="34" t="str">
        <f>IF(CL7="","",IF(CL7="-","【-】","【"&amp;SUBSTITUTE(TEXT(CL7,"#,##0.00"),"-","△")&amp;"】"))</f>
        <v>【502.45】</v>
      </c>
      <c r="CM6" s="35">
        <f>IF(CM7="",NA(),CM7)</f>
        <v>17.46</v>
      </c>
      <c r="CN6" s="35">
        <f t="shared" ref="CN6:CV6" si="10">IF(CN7="",NA(),CN7)</f>
        <v>25.4</v>
      </c>
      <c r="CO6" s="35">
        <f t="shared" si="10"/>
        <v>19.05</v>
      </c>
      <c r="CP6" s="35">
        <f t="shared" si="10"/>
        <v>14.29</v>
      </c>
      <c r="CQ6" s="35">
        <f t="shared" si="10"/>
        <v>12.7</v>
      </c>
      <c r="CR6" s="35">
        <f t="shared" si="10"/>
        <v>41.24</v>
      </c>
      <c r="CS6" s="35">
        <f t="shared" si="10"/>
        <v>43.1</v>
      </c>
      <c r="CT6" s="35">
        <f t="shared" si="10"/>
        <v>40.96</v>
      </c>
      <c r="CU6" s="35">
        <f t="shared" si="10"/>
        <v>39.450000000000003</v>
      </c>
      <c r="CV6" s="35">
        <f t="shared" si="10"/>
        <v>39.15</v>
      </c>
      <c r="CW6" s="34" t="str">
        <f>IF(CW7="","",IF(CW7="-","【-】","【"&amp;SUBSTITUTE(TEXT(CW7,"#,##0.00"),"-","△")&amp;"】"))</f>
        <v>【35.35】</v>
      </c>
      <c r="CX6" s="35">
        <f>IF(CX7="",NA(),CX7)</f>
        <v>82.61</v>
      </c>
      <c r="CY6" s="35">
        <f t="shared" ref="CY6:DG6" si="11">IF(CY7="",NA(),CY7)</f>
        <v>90</v>
      </c>
      <c r="CZ6" s="35">
        <f t="shared" si="11"/>
        <v>91.89</v>
      </c>
      <c r="DA6" s="35">
        <f t="shared" si="11"/>
        <v>92.11</v>
      </c>
      <c r="DB6" s="35">
        <f t="shared" si="11"/>
        <v>84.21</v>
      </c>
      <c r="DC6" s="35">
        <f t="shared" si="11"/>
        <v>88.34</v>
      </c>
      <c r="DD6" s="35">
        <f t="shared" si="11"/>
        <v>88.02</v>
      </c>
      <c r="DE6" s="35">
        <f t="shared" si="11"/>
        <v>90.64</v>
      </c>
      <c r="DF6" s="35">
        <f t="shared" si="11"/>
        <v>90.48</v>
      </c>
      <c r="DG6" s="35">
        <f t="shared" si="11"/>
        <v>89.54</v>
      </c>
      <c r="DH6" s="34" t="str">
        <f>IF(DH7="","",IF(DH7="-","【-】","【"&amp;SUBSTITUTE(TEXT(DH7,"#,##0.00"),"-","△")&amp;"】"))</f>
        <v>【89.79】</v>
      </c>
      <c r="DI6" s="35">
        <f>IF(DI7="",NA(),DI7)</f>
        <v>5.0199999999999996</v>
      </c>
      <c r="DJ6" s="35">
        <f t="shared" ref="DJ6:DR6" si="12">IF(DJ7="",NA(),DJ7)</f>
        <v>10.14</v>
      </c>
      <c r="DK6" s="35">
        <f t="shared" si="12"/>
        <v>13.93</v>
      </c>
      <c r="DL6" s="35">
        <f t="shared" si="12"/>
        <v>17.55</v>
      </c>
      <c r="DM6" s="35">
        <f t="shared" si="12"/>
        <v>21.17</v>
      </c>
      <c r="DN6" s="35">
        <f t="shared" si="12"/>
        <v>23.22</v>
      </c>
      <c r="DO6" s="35">
        <f t="shared" si="12"/>
        <v>26.37</v>
      </c>
      <c r="DP6" s="35">
        <f t="shared" si="12"/>
        <v>27.41</v>
      </c>
      <c r="DQ6" s="35">
        <f t="shared" si="12"/>
        <v>30.5</v>
      </c>
      <c r="DR6" s="35">
        <f t="shared" si="12"/>
        <v>31.15</v>
      </c>
      <c r="DS6" s="34" t="str">
        <f>IF(DS7="","",IF(DS7="-","【-】","【"&amp;SUBSTITUTE(TEXT(DS7,"#,##0.00"),"-","△")&amp;"】"))</f>
        <v>【31.55】</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【0.00】</v>
      </c>
      <c r="EE6" s="34">
        <f>IF(EE7="",NA(),EE7)</f>
        <v>0</v>
      </c>
      <c r="EF6" s="34">
        <f t="shared" ref="EF6:EN6" si="14">IF(EF7="",NA(),EF7)</f>
        <v>0</v>
      </c>
      <c r="EG6" s="34">
        <f t="shared" si="14"/>
        <v>0</v>
      </c>
      <c r="EH6" s="34">
        <f t="shared" si="14"/>
        <v>0</v>
      </c>
      <c r="EI6" s="34">
        <f t="shared" si="14"/>
        <v>0</v>
      </c>
      <c r="EJ6" s="34">
        <f t="shared" si="14"/>
        <v>0</v>
      </c>
      <c r="EK6" s="34">
        <f t="shared" si="14"/>
        <v>0</v>
      </c>
      <c r="EL6" s="35">
        <f t="shared" si="14"/>
        <v>0.51</v>
      </c>
      <c r="EM6" s="34">
        <f t="shared" si="14"/>
        <v>0</v>
      </c>
      <c r="EN6" s="34">
        <f t="shared" si="14"/>
        <v>0</v>
      </c>
      <c r="EO6" s="34" t="str">
        <f>IF(EO7="","",IF(EO7="-","【-】","【"&amp;SUBSTITUTE(TEXT(EO7,"#,##0.00"),"-","△")&amp;"】"))</f>
        <v>【0.00】</v>
      </c>
    </row>
    <row r="7" spans="1:148" s="36" customFormat="1" x14ac:dyDescent="0.15">
      <c r="A7" s="28"/>
      <c r="B7" s="37">
        <v>2017</v>
      </c>
      <c r="C7" s="37">
        <v>285854</v>
      </c>
      <c r="D7" s="37">
        <v>46</v>
      </c>
      <c r="E7" s="37">
        <v>17</v>
      </c>
      <c r="F7" s="37">
        <v>9</v>
      </c>
      <c r="G7" s="37">
        <v>0</v>
      </c>
      <c r="H7" s="37" t="s">
        <v>107</v>
      </c>
      <c r="I7" s="37" t="s">
        <v>108</v>
      </c>
      <c r="J7" s="37" t="s">
        <v>109</v>
      </c>
      <c r="K7" s="37" t="s">
        <v>110</v>
      </c>
      <c r="L7" s="37" t="s">
        <v>111</v>
      </c>
      <c r="M7" s="37" t="s">
        <v>112</v>
      </c>
      <c r="N7" s="38" t="s">
        <v>113</v>
      </c>
      <c r="O7" s="38">
        <v>-17.54</v>
      </c>
      <c r="P7" s="38">
        <v>0.21</v>
      </c>
      <c r="Q7" s="38">
        <v>90.68</v>
      </c>
      <c r="R7" s="38">
        <v>4503</v>
      </c>
      <c r="S7" s="38">
        <v>18176</v>
      </c>
      <c r="T7" s="38">
        <v>368.77</v>
      </c>
      <c r="U7" s="38">
        <v>49.29</v>
      </c>
      <c r="V7" s="38">
        <v>38</v>
      </c>
      <c r="W7" s="38">
        <v>0.03</v>
      </c>
      <c r="X7" s="38">
        <v>1266.67</v>
      </c>
      <c r="Y7" s="38">
        <v>87.04</v>
      </c>
      <c r="Z7" s="38">
        <v>91.8</v>
      </c>
      <c r="AA7" s="38">
        <v>93.3</v>
      </c>
      <c r="AB7" s="38">
        <v>95.32</v>
      </c>
      <c r="AC7" s="38">
        <v>97.12</v>
      </c>
      <c r="AD7" s="38">
        <v>95.45</v>
      </c>
      <c r="AE7" s="38">
        <v>100.51</v>
      </c>
      <c r="AF7" s="38">
        <v>98.17</v>
      </c>
      <c r="AG7" s="38">
        <v>100.48</v>
      </c>
      <c r="AH7" s="38">
        <v>94.96</v>
      </c>
      <c r="AI7" s="38">
        <v>96.79</v>
      </c>
      <c r="AJ7" s="38">
        <v>5070.92</v>
      </c>
      <c r="AK7" s="38">
        <v>5724.3</v>
      </c>
      <c r="AL7" s="38">
        <v>5666.88</v>
      </c>
      <c r="AM7" s="38">
        <v>6161.43</v>
      </c>
      <c r="AN7" s="38">
        <v>6335.06</v>
      </c>
      <c r="AO7" s="38">
        <v>1930.37</v>
      </c>
      <c r="AP7" s="38">
        <v>1948.17</v>
      </c>
      <c r="AQ7" s="38">
        <v>2103.21</v>
      </c>
      <c r="AR7" s="38">
        <v>2146.5100000000002</v>
      </c>
      <c r="AS7" s="38">
        <v>2162.27</v>
      </c>
      <c r="AT7" s="38">
        <v>1454.74</v>
      </c>
      <c r="AU7" s="38">
        <v>105.05</v>
      </c>
      <c r="AV7" s="38">
        <v>2.97</v>
      </c>
      <c r="AW7" s="38">
        <v>2.94</v>
      </c>
      <c r="AX7" s="38">
        <v>4.34</v>
      </c>
      <c r="AY7" s="38">
        <v>21.01</v>
      </c>
      <c r="AZ7" s="38">
        <v>1720.7</v>
      </c>
      <c r="BA7" s="38">
        <v>112.6</v>
      </c>
      <c r="BB7" s="38">
        <v>113.57</v>
      </c>
      <c r="BC7" s="38">
        <v>125.88</v>
      </c>
      <c r="BD7" s="38">
        <v>86.34</v>
      </c>
      <c r="BE7" s="38">
        <v>88.26</v>
      </c>
      <c r="BF7" s="38">
        <v>5326.38</v>
      </c>
      <c r="BG7" s="38">
        <v>5505.34</v>
      </c>
      <c r="BH7" s="38">
        <v>5082.6000000000004</v>
      </c>
      <c r="BI7" s="38">
        <v>6318.04</v>
      </c>
      <c r="BJ7" s="38">
        <v>6189.76</v>
      </c>
      <c r="BK7" s="38">
        <v>2574.4699999999998</v>
      </c>
      <c r="BL7" s="38">
        <v>2784</v>
      </c>
      <c r="BM7" s="38">
        <v>3188.44</v>
      </c>
      <c r="BN7" s="38">
        <v>4170.3999999999996</v>
      </c>
      <c r="BO7" s="38">
        <v>2559.94</v>
      </c>
      <c r="BP7" s="38">
        <v>1943.9</v>
      </c>
      <c r="BQ7" s="38">
        <v>15.98</v>
      </c>
      <c r="BR7" s="38">
        <v>15.66</v>
      </c>
      <c r="BS7" s="38">
        <v>15.14</v>
      </c>
      <c r="BT7" s="38">
        <v>13.39</v>
      </c>
      <c r="BU7" s="38">
        <v>15.27</v>
      </c>
      <c r="BV7" s="38">
        <v>31.04</v>
      </c>
      <c r="BW7" s="38">
        <v>29.21</v>
      </c>
      <c r="BX7" s="38">
        <v>26.47</v>
      </c>
      <c r="BY7" s="38">
        <v>32.14</v>
      </c>
      <c r="BZ7" s="38">
        <v>37.82</v>
      </c>
      <c r="CA7" s="38">
        <v>37.340000000000003</v>
      </c>
      <c r="CB7" s="38">
        <v>1537.88</v>
      </c>
      <c r="CC7" s="38">
        <v>1625.94</v>
      </c>
      <c r="CD7" s="38">
        <v>1775.27</v>
      </c>
      <c r="CE7" s="38">
        <v>1990.81</v>
      </c>
      <c r="CF7" s="38">
        <v>1681.93</v>
      </c>
      <c r="CG7" s="38">
        <v>589.39</v>
      </c>
      <c r="CH7" s="38">
        <v>620.01</v>
      </c>
      <c r="CI7" s="38">
        <v>688.46</v>
      </c>
      <c r="CJ7" s="38">
        <v>562.9</v>
      </c>
      <c r="CK7" s="38">
        <v>482.51</v>
      </c>
      <c r="CL7" s="38">
        <v>502.45</v>
      </c>
      <c r="CM7" s="38">
        <v>17.46</v>
      </c>
      <c r="CN7" s="38">
        <v>25.4</v>
      </c>
      <c r="CO7" s="38">
        <v>19.05</v>
      </c>
      <c r="CP7" s="38">
        <v>14.29</v>
      </c>
      <c r="CQ7" s="38">
        <v>12.7</v>
      </c>
      <c r="CR7" s="38">
        <v>41.24</v>
      </c>
      <c r="CS7" s="38">
        <v>43.1</v>
      </c>
      <c r="CT7" s="38">
        <v>40.96</v>
      </c>
      <c r="CU7" s="38">
        <v>39.450000000000003</v>
      </c>
      <c r="CV7" s="38">
        <v>39.15</v>
      </c>
      <c r="CW7" s="38">
        <v>35.35</v>
      </c>
      <c r="CX7" s="38">
        <v>82.61</v>
      </c>
      <c r="CY7" s="38">
        <v>90</v>
      </c>
      <c r="CZ7" s="38">
        <v>91.89</v>
      </c>
      <c r="DA7" s="38">
        <v>92.11</v>
      </c>
      <c r="DB7" s="38">
        <v>84.21</v>
      </c>
      <c r="DC7" s="38">
        <v>88.34</v>
      </c>
      <c r="DD7" s="38">
        <v>88.02</v>
      </c>
      <c r="DE7" s="38">
        <v>90.64</v>
      </c>
      <c r="DF7" s="38">
        <v>90.48</v>
      </c>
      <c r="DG7" s="38">
        <v>89.54</v>
      </c>
      <c r="DH7" s="38">
        <v>89.79</v>
      </c>
      <c r="DI7" s="38">
        <v>5.0199999999999996</v>
      </c>
      <c r="DJ7" s="38">
        <v>10.14</v>
      </c>
      <c r="DK7" s="38">
        <v>13.93</v>
      </c>
      <c r="DL7" s="38">
        <v>17.55</v>
      </c>
      <c r="DM7" s="38">
        <v>21.17</v>
      </c>
      <c r="DN7" s="38">
        <v>23.22</v>
      </c>
      <c r="DO7" s="38">
        <v>26.37</v>
      </c>
      <c r="DP7" s="38">
        <v>27.41</v>
      </c>
      <c r="DQ7" s="38">
        <v>30.5</v>
      </c>
      <c r="DR7" s="38">
        <v>31.15</v>
      </c>
      <c r="DS7" s="38">
        <v>31.55</v>
      </c>
      <c r="DT7" s="38">
        <v>0</v>
      </c>
      <c r="DU7" s="38">
        <v>0</v>
      </c>
      <c r="DV7" s="38">
        <v>0</v>
      </c>
      <c r="DW7" s="38">
        <v>0</v>
      </c>
      <c r="DX7" s="38">
        <v>0</v>
      </c>
      <c r="DY7" s="38">
        <v>0</v>
      </c>
      <c r="DZ7" s="38">
        <v>0</v>
      </c>
      <c r="EA7" s="38">
        <v>0</v>
      </c>
      <c r="EB7" s="38">
        <v>0</v>
      </c>
      <c r="EC7" s="38">
        <v>0</v>
      </c>
      <c r="ED7" s="38">
        <v>0</v>
      </c>
      <c r="EE7" s="38">
        <v>0</v>
      </c>
      <c r="EF7" s="38">
        <v>0</v>
      </c>
      <c r="EG7" s="38">
        <v>0</v>
      </c>
      <c r="EH7" s="38">
        <v>0</v>
      </c>
      <c r="EI7" s="38">
        <v>0</v>
      </c>
      <c r="EJ7" s="38">
        <v>0</v>
      </c>
      <c r="EK7" s="38">
        <v>0</v>
      </c>
      <c r="EL7" s="38">
        <v>0.51</v>
      </c>
      <c r="EM7" s="38">
        <v>0</v>
      </c>
      <c r="EN7" s="38">
        <v>0</v>
      </c>
      <c r="EO7" s="38">
        <v>0</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114</v>
      </c>
      <c r="C9" s="40" t="s">
        <v>115</v>
      </c>
      <c r="D9" s="40" t="s">
        <v>116</v>
      </c>
      <c r="E9" s="40" t="s">
        <v>117</v>
      </c>
      <c r="F9" s="40" t="s">
        <v>118</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香美町_財政課</cp:lastModifiedBy>
  <cp:lastPrinted>2019-03-13T00:07:19Z</cp:lastPrinted>
  <dcterms:created xsi:type="dcterms:W3CDTF">2018-12-03T08:56:55Z</dcterms:created>
  <dcterms:modified xsi:type="dcterms:W3CDTF">2019-03-13T00:07:26Z</dcterms:modified>
  <cp:category/>
</cp:coreProperties>
</file>